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General Election\"/>
    </mc:Choice>
  </mc:AlternateContent>
  <xr:revisionPtr revIDLastSave="0" documentId="8_{88FE881F-224B-4EB9-A6E3-5D9BFA7BAD49}" xr6:coauthVersionLast="36" xr6:coauthVersionMax="36" xr10:uidLastSave="{00000000-0000-0000-0000-000000000000}"/>
  <bookViews>
    <workbookView xWindow="0" yWindow="0" windowWidth="19200" windowHeight="6780" tabRatio="680" xr2:uid="{530BC269-2531-44A1-8E85-BF031E6553EC}"/>
  </bookViews>
  <sheets>
    <sheet name="Voter_Counts" sheetId="2" r:id="rId1"/>
    <sheet name="All_Returned_Ballots_By_County" sheetId="3" r:id="rId2"/>
    <sheet name="All_Returned_Ballots_GenderAge" sheetId="4" r:id="rId3"/>
    <sheet name="Returned_Mail_Ballots_GenderAge" sheetId="5" r:id="rId4"/>
    <sheet name="In_Person_Ballots_GenderAge" sheetId="6" r:id="rId5"/>
    <sheet name="In_Person_by_Party_County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3" l="1"/>
  <c r="B23" i="6" l="1"/>
  <c r="C23" i="6"/>
  <c r="D23" i="6"/>
  <c r="E23" i="6"/>
  <c r="F23" i="6"/>
  <c r="G23" i="6"/>
  <c r="H23" i="6"/>
  <c r="I23" i="6"/>
  <c r="B24" i="6"/>
  <c r="C24" i="6"/>
  <c r="D24" i="6"/>
  <c r="E24" i="6"/>
  <c r="F24" i="6"/>
  <c r="G24" i="6"/>
  <c r="H24" i="6"/>
  <c r="I24" i="6"/>
  <c r="B25" i="6"/>
  <c r="C25" i="6"/>
  <c r="D25" i="6"/>
  <c r="E25" i="6"/>
  <c r="F25" i="6"/>
  <c r="G25" i="6"/>
  <c r="H25" i="6"/>
  <c r="I25" i="6"/>
  <c r="B26" i="6"/>
  <c r="C26" i="6"/>
  <c r="D26" i="6"/>
  <c r="E26" i="6"/>
  <c r="F26" i="6"/>
  <c r="G26" i="6"/>
  <c r="H26" i="6"/>
  <c r="I26" i="6"/>
  <c r="B27" i="6"/>
  <c r="C27" i="6"/>
  <c r="D27" i="6"/>
  <c r="E27" i="6"/>
  <c r="F27" i="6"/>
  <c r="G27" i="6"/>
  <c r="H27" i="6"/>
  <c r="I27" i="6"/>
  <c r="B28" i="6"/>
  <c r="C28" i="6"/>
  <c r="D28" i="6"/>
  <c r="E28" i="6"/>
  <c r="F28" i="6"/>
  <c r="G28" i="6"/>
  <c r="H28" i="6"/>
  <c r="I28" i="6"/>
  <c r="B29" i="6"/>
  <c r="C29" i="6"/>
  <c r="D29" i="6"/>
  <c r="E29" i="6"/>
  <c r="F29" i="6"/>
  <c r="G29" i="6"/>
  <c r="H29" i="6"/>
  <c r="I29" i="6"/>
  <c r="I22" i="6"/>
  <c r="H22" i="6"/>
  <c r="G22" i="6"/>
  <c r="F22" i="6"/>
  <c r="E22" i="6"/>
  <c r="D22" i="6"/>
  <c r="C22" i="6"/>
  <c r="C14" i="6"/>
  <c r="C15" i="6"/>
  <c r="C16" i="6"/>
  <c r="C17" i="6"/>
  <c r="C18" i="6"/>
  <c r="C19" i="6"/>
  <c r="C20" i="6"/>
  <c r="C13" i="6"/>
  <c r="B14" i="6"/>
  <c r="D14" i="6"/>
  <c r="E14" i="6"/>
  <c r="F14" i="6"/>
  <c r="G14" i="6"/>
  <c r="H14" i="6"/>
  <c r="I14" i="6"/>
  <c r="B15" i="6"/>
  <c r="D15" i="6"/>
  <c r="E15" i="6"/>
  <c r="F15" i="6"/>
  <c r="G15" i="6"/>
  <c r="H15" i="6"/>
  <c r="I15" i="6"/>
  <c r="B16" i="6"/>
  <c r="D16" i="6"/>
  <c r="E16" i="6"/>
  <c r="F16" i="6"/>
  <c r="G16" i="6"/>
  <c r="H16" i="6"/>
  <c r="I16" i="6"/>
  <c r="B17" i="6"/>
  <c r="D17" i="6"/>
  <c r="E17" i="6"/>
  <c r="F17" i="6"/>
  <c r="G17" i="6"/>
  <c r="H17" i="6"/>
  <c r="I17" i="6"/>
  <c r="B18" i="6"/>
  <c r="D18" i="6"/>
  <c r="E18" i="6"/>
  <c r="F18" i="6"/>
  <c r="G18" i="6"/>
  <c r="H18" i="6"/>
  <c r="I18" i="6"/>
  <c r="B19" i="6"/>
  <c r="D19" i="6"/>
  <c r="E19" i="6"/>
  <c r="F19" i="6"/>
  <c r="G19" i="6"/>
  <c r="H19" i="6"/>
  <c r="I19" i="6"/>
  <c r="B20" i="6"/>
  <c r="D20" i="6"/>
  <c r="E20" i="6"/>
  <c r="F20" i="6"/>
  <c r="G20" i="6"/>
  <c r="H20" i="6"/>
  <c r="I20" i="6"/>
  <c r="I13" i="6"/>
  <c r="H13" i="6"/>
  <c r="G13" i="6"/>
  <c r="F13" i="6"/>
  <c r="E13" i="6"/>
  <c r="D13" i="6"/>
  <c r="B13" i="6"/>
  <c r="D5" i="6"/>
  <c r="E5" i="6"/>
  <c r="F5" i="6"/>
  <c r="G5" i="6"/>
  <c r="H5" i="6"/>
  <c r="I5" i="6"/>
  <c r="D6" i="6"/>
  <c r="E6" i="6"/>
  <c r="F6" i="6"/>
  <c r="G6" i="6"/>
  <c r="H6" i="6"/>
  <c r="I6" i="6"/>
  <c r="D7" i="6"/>
  <c r="E7" i="6"/>
  <c r="F7" i="6"/>
  <c r="G7" i="6"/>
  <c r="H7" i="6"/>
  <c r="I7" i="6"/>
  <c r="D8" i="6"/>
  <c r="E8" i="6"/>
  <c r="F8" i="6"/>
  <c r="G8" i="6"/>
  <c r="H8" i="6"/>
  <c r="I8" i="6"/>
  <c r="D9" i="6"/>
  <c r="E9" i="6"/>
  <c r="F9" i="6"/>
  <c r="G9" i="6"/>
  <c r="H9" i="6"/>
  <c r="I9" i="6"/>
  <c r="D10" i="6"/>
  <c r="E10" i="6"/>
  <c r="F10" i="6"/>
  <c r="G10" i="6"/>
  <c r="H10" i="6"/>
  <c r="I10" i="6"/>
  <c r="D11" i="6"/>
  <c r="E11" i="6"/>
  <c r="F11" i="6"/>
  <c r="G11" i="6"/>
  <c r="H11" i="6"/>
  <c r="I11" i="6"/>
  <c r="I4" i="6"/>
  <c r="H4" i="6"/>
  <c r="G4" i="6"/>
  <c r="F4" i="6"/>
  <c r="E4" i="6"/>
  <c r="D4" i="6"/>
  <c r="C5" i="6"/>
  <c r="C6" i="6"/>
  <c r="C7" i="6"/>
  <c r="C8" i="6"/>
  <c r="C9" i="6"/>
  <c r="C10" i="6"/>
  <c r="C11" i="6"/>
  <c r="C4" i="6"/>
  <c r="B22" i="6"/>
  <c r="B5" i="6"/>
  <c r="B6" i="6"/>
  <c r="B7" i="6"/>
  <c r="B8" i="6"/>
  <c r="B9" i="6"/>
  <c r="B10" i="6"/>
  <c r="B11" i="6"/>
  <c r="B4" i="6"/>
  <c r="B12" i="6" l="1"/>
  <c r="B21" i="6"/>
  <c r="B4" i="5"/>
  <c r="C4" i="5"/>
  <c r="D4" i="5"/>
  <c r="E4" i="5"/>
  <c r="F4" i="5"/>
  <c r="G4" i="5"/>
  <c r="H4" i="5"/>
  <c r="I4" i="5"/>
  <c r="B5" i="5"/>
  <c r="C5" i="5"/>
  <c r="D5" i="5"/>
  <c r="E5" i="5"/>
  <c r="F5" i="5"/>
  <c r="G5" i="5"/>
  <c r="H5" i="5"/>
  <c r="I5" i="5"/>
  <c r="B6" i="5"/>
  <c r="C6" i="5"/>
  <c r="D6" i="5"/>
  <c r="E6" i="5"/>
  <c r="F6" i="5"/>
  <c r="G6" i="5"/>
  <c r="H6" i="5"/>
  <c r="I6" i="5"/>
  <c r="B7" i="5"/>
  <c r="C7" i="5"/>
  <c r="D7" i="5"/>
  <c r="E7" i="5"/>
  <c r="F7" i="5"/>
  <c r="G7" i="5"/>
  <c r="H7" i="5"/>
  <c r="I7" i="5"/>
  <c r="B8" i="5"/>
  <c r="C8" i="5"/>
  <c r="D8" i="5"/>
  <c r="E8" i="5"/>
  <c r="F8" i="5"/>
  <c r="G8" i="5"/>
  <c r="H8" i="5"/>
  <c r="I8" i="5"/>
  <c r="B9" i="5"/>
  <c r="C9" i="5"/>
  <c r="D9" i="5"/>
  <c r="E9" i="5"/>
  <c r="F9" i="5"/>
  <c r="G9" i="5"/>
  <c r="H9" i="5"/>
  <c r="I9" i="5"/>
  <c r="B10" i="5"/>
  <c r="C10" i="5"/>
  <c r="D10" i="5"/>
  <c r="E10" i="5"/>
  <c r="F10" i="5"/>
  <c r="G10" i="5"/>
  <c r="H10" i="5"/>
  <c r="I10" i="5"/>
  <c r="B11" i="5"/>
  <c r="C11" i="5"/>
  <c r="D11" i="5"/>
  <c r="E11" i="5"/>
  <c r="F11" i="5"/>
  <c r="G11" i="5"/>
  <c r="H11" i="5"/>
  <c r="I11" i="5"/>
  <c r="I3" i="5" s="1"/>
  <c r="B13" i="5"/>
  <c r="C13" i="5"/>
  <c r="D13" i="5"/>
  <c r="E13" i="5"/>
  <c r="F13" i="5"/>
  <c r="G13" i="5"/>
  <c r="H13" i="5"/>
  <c r="I13" i="5"/>
  <c r="B14" i="5"/>
  <c r="C14" i="5"/>
  <c r="D14" i="5"/>
  <c r="E14" i="5"/>
  <c r="F14" i="5"/>
  <c r="G14" i="5"/>
  <c r="H14" i="5"/>
  <c r="I14" i="5"/>
  <c r="B15" i="5"/>
  <c r="C15" i="5"/>
  <c r="D15" i="5"/>
  <c r="E15" i="5"/>
  <c r="F15" i="5"/>
  <c r="G15" i="5"/>
  <c r="H15" i="5"/>
  <c r="I15" i="5"/>
  <c r="B16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B18" i="5"/>
  <c r="C18" i="5"/>
  <c r="D18" i="5"/>
  <c r="E18" i="5"/>
  <c r="F18" i="5"/>
  <c r="G18" i="5"/>
  <c r="H18" i="5"/>
  <c r="I18" i="5"/>
  <c r="B19" i="5"/>
  <c r="C19" i="5"/>
  <c r="D19" i="5"/>
  <c r="E19" i="5"/>
  <c r="F19" i="5"/>
  <c r="G19" i="5"/>
  <c r="H19" i="5"/>
  <c r="I19" i="5"/>
  <c r="B20" i="5"/>
  <c r="C20" i="5"/>
  <c r="D20" i="5"/>
  <c r="E20" i="5"/>
  <c r="F20" i="5"/>
  <c r="G20" i="5"/>
  <c r="H20" i="5"/>
  <c r="H12" i="5" s="1"/>
  <c r="I20" i="5"/>
  <c r="B22" i="5"/>
  <c r="C22" i="5"/>
  <c r="D22" i="5"/>
  <c r="E22" i="5"/>
  <c r="F22" i="5"/>
  <c r="G22" i="5"/>
  <c r="H22" i="5"/>
  <c r="I22" i="5"/>
  <c r="B23" i="5"/>
  <c r="C23" i="5"/>
  <c r="D23" i="5"/>
  <c r="E23" i="5"/>
  <c r="F23" i="5"/>
  <c r="G23" i="5"/>
  <c r="H23" i="5"/>
  <c r="I23" i="5"/>
  <c r="B24" i="5"/>
  <c r="C24" i="5"/>
  <c r="D24" i="5"/>
  <c r="E24" i="5"/>
  <c r="F24" i="5"/>
  <c r="G24" i="5"/>
  <c r="H24" i="5"/>
  <c r="I24" i="5"/>
  <c r="B25" i="5"/>
  <c r="C25" i="5"/>
  <c r="D25" i="5"/>
  <c r="E25" i="5"/>
  <c r="F25" i="5"/>
  <c r="G25" i="5"/>
  <c r="H25" i="5"/>
  <c r="I25" i="5"/>
  <c r="B26" i="5"/>
  <c r="C26" i="5"/>
  <c r="D26" i="5"/>
  <c r="E26" i="5"/>
  <c r="F26" i="5"/>
  <c r="G26" i="5"/>
  <c r="H26" i="5"/>
  <c r="I26" i="5"/>
  <c r="B27" i="5"/>
  <c r="C27" i="5"/>
  <c r="D27" i="5"/>
  <c r="E27" i="5"/>
  <c r="F27" i="5"/>
  <c r="G27" i="5"/>
  <c r="H27" i="5"/>
  <c r="I27" i="5"/>
  <c r="B28" i="5"/>
  <c r="C28" i="5"/>
  <c r="D28" i="5"/>
  <c r="E28" i="5"/>
  <c r="F28" i="5"/>
  <c r="G28" i="5"/>
  <c r="H28" i="5"/>
  <c r="I28" i="5"/>
  <c r="B29" i="5"/>
  <c r="C29" i="5"/>
  <c r="D29" i="5"/>
  <c r="E29" i="5"/>
  <c r="F29" i="5"/>
  <c r="G29" i="5"/>
  <c r="H29" i="5"/>
  <c r="I29" i="5"/>
  <c r="J10" i="5" l="1"/>
  <c r="J26" i="5"/>
  <c r="H3" i="5"/>
  <c r="F21" i="5"/>
  <c r="F12" i="5"/>
  <c r="G3" i="5"/>
  <c r="J27" i="5"/>
  <c r="E21" i="5"/>
  <c r="J14" i="5"/>
  <c r="E12" i="5"/>
  <c r="F3" i="5"/>
  <c r="G12" i="5"/>
  <c r="J23" i="5"/>
  <c r="D21" i="5"/>
  <c r="J19" i="5"/>
  <c r="D12" i="5"/>
  <c r="E3" i="5"/>
  <c r="J20" i="5"/>
  <c r="J17" i="5"/>
  <c r="J16" i="5"/>
  <c r="C12" i="5"/>
  <c r="J11" i="5"/>
  <c r="J7" i="5"/>
  <c r="J4" i="5"/>
  <c r="J28" i="5"/>
  <c r="J25" i="5"/>
  <c r="B21" i="5"/>
  <c r="J21" i="5" s="1"/>
  <c r="J18" i="5"/>
  <c r="B12" i="5"/>
  <c r="J8" i="5"/>
  <c r="J5" i="5"/>
  <c r="C3" i="5"/>
  <c r="I21" i="5"/>
  <c r="I12" i="5"/>
  <c r="J9" i="5"/>
  <c r="B3" i="5"/>
  <c r="J29" i="5"/>
  <c r="C21" i="5"/>
  <c r="G21" i="5"/>
  <c r="G30" i="5" s="1"/>
  <c r="H21" i="5"/>
  <c r="H30" i="5" s="1"/>
  <c r="J24" i="5"/>
  <c r="J15" i="5"/>
  <c r="J22" i="5"/>
  <c r="J6" i="5"/>
  <c r="J13" i="5"/>
  <c r="D3" i="5"/>
  <c r="D30" i="5" s="1"/>
  <c r="I67" i="8"/>
  <c r="H67" i="8"/>
  <c r="G67" i="8"/>
  <c r="F67" i="8"/>
  <c r="E67" i="8"/>
  <c r="D67" i="8"/>
  <c r="C67" i="8"/>
  <c r="B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I21" i="6"/>
  <c r="I3" i="6"/>
  <c r="H12" i="6"/>
  <c r="H3" i="6"/>
  <c r="G12" i="6"/>
  <c r="F21" i="6"/>
  <c r="D12" i="6"/>
  <c r="J29" i="6"/>
  <c r="J27" i="6"/>
  <c r="J26" i="6"/>
  <c r="G21" i="6"/>
  <c r="J67" i="8" l="1"/>
  <c r="J12" i="5"/>
  <c r="B30" i="5"/>
  <c r="I30" i="5"/>
  <c r="E30" i="5"/>
  <c r="C30" i="5"/>
  <c r="F30" i="5"/>
  <c r="J3" i="5"/>
  <c r="J30" i="5"/>
  <c r="J28" i="6"/>
  <c r="C3" i="6"/>
  <c r="F3" i="6"/>
  <c r="E12" i="6"/>
  <c r="D21" i="6"/>
  <c r="G3" i="6"/>
  <c r="G30" i="6" s="1"/>
  <c r="F12" i="6"/>
  <c r="F30" i="6" s="1"/>
  <c r="E21" i="6"/>
  <c r="E3" i="6"/>
  <c r="J4" i="6"/>
  <c r="J5" i="6"/>
  <c r="J6" i="6"/>
  <c r="B3" i="6"/>
  <c r="B30" i="6" s="1"/>
  <c r="J8" i="6"/>
  <c r="J9" i="6"/>
  <c r="J10" i="6"/>
  <c r="J11" i="6"/>
  <c r="I12" i="6"/>
  <c r="I30" i="6" s="1"/>
  <c r="H21" i="6"/>
  <c r="H30" i="6" s="1"/>
  <c r="J13" i="6"/>
  <c r="J14" i="6"/>
  <c r="J15" i="6"/>
  <c r="J16" i="6"/>
  <c r="J17" i="6"/>
  <c r="J18" i="6"/>
  <c r="J19" i="6"/>
  <c r="J20" i="6"/>
  <c r="C21" i="6"/>
  <c r="D3" i="6"/>
  <c r="D30" i="6" s="1"/>
  <c r="C12" i="6"/>
  <c r="J22" i="6"/>
  <c r="J24" i="6"/>
  <c r="J25" i="6"/>
  <c r="J23" i="6"/>
  <c r="J7" i="6"/>
  <c r="Z17" i="4"/>
  <c r="Z6" i="4"/>
  <c r="Z7" i="4"/>
  <c r="Z8" i="4"/>
  <c r="Z9" i="4"/>
  <c r="Z10" i="4"/>
  <c r="Z23" i="4"/>
  <c r="Z29" i="4"/>
  <c r="Z30" i="4"/>
  <c r="Z18" i="4"/>
  <c r="Z19" i="4"/>
  <c r="Z5" i="4"/>
  <c r="Z11" i="4"/>
  <c r="Z12" i="4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3" i="3"/>
  <c r="K67" i="3" s="1"/>
  <c r="D67" i="3"/>
  <c r="E67" i="3"/>
  <c r="F67" i="3"/>
  <c r="G67" i="3"/>
  <c r="H67" i="3"/>
  <c r="I67" i="3"/>
  <c r="J67" i="3"/>
  <c r="C67" i="3"/>
  <c r="C4" i="2"/>
  <c r="D4" i="2"/>
  <c r="E4" i="2"/>
  <c r="F4" i="2"/>
  <c r="G4" i="2"/>
  <c r="H4" i="2"/>
  <c r="I4" i="2"/>
  <c r="B4" i="2"/>
  <c r="J3" i="2"/>
  <c r="J2" i="2"/>
  <c r="J4" i="2" s="1"/>
  <c r="Z21" i="4" l="1"/>
  <c r="Z27" i="4"/>
  <c r="Z26" i="4"/>
  <c r="Z20" i="4"/>
  <c r="Z25" i="4"/>
  <c r="Z16" i="4"/>
  <c r="Z22" i="4"/>
  <c r="Z28" i="4"/>
  <c r="Z24" i="4"/>
  <c r="Z15" i="4"/>
  <c r="J21" i="6"/>
  <c r="E30" i="6"/>
  <c r="J3" i="6"/>
  <c r="J12" i="6"/>
  <c r="C30" i="6"/>
  <c r="Z13" i="4"/>
  <c r="Z14" i="4"/>
  <c r="D31" i="4"/>
  <c r="T31" i="4"/>
  <c r="X31" i="4"/>
  <c r="B31" i="4"/>
  <c r="E31" i="4"/>
  <c r="J30" i="6" l="1"/>
  <c r="Y31" i="4"/>
  <c r="N31" i="4"/>
  <c r="W31" i="4"/>
  <c r="F31" i="4"/>
  <c r="Q31" i="4"/>
  <c r="I31" i="4"/>
  <c r="G31" i="4"/>
  <c r="K31" i="4"/>
  <c r="L31" i="4"/>
  <c r="H31" i="4"/>
  <c r="C31" i="4"/>
  <c r="J31" i="4" l="1"/>
  <c r="R31" i="4"/>
  <c r="V31" i="4"/>
  <c r="M31" i="4"/>
  <c r="U31" i="4"/>
  <c r="S31" i="4"/>
  <c r="O31" i="4" l="1"/>
  <c r="Z4" i="4" l="1"/>
  <c r="Z31" i="4" s="1"/>
  <c r="P31" i="4"/>
</calcChain>
</file>

<file path=xl/sharedStrings.xml><?xml version="1.0" encoding="utf-8"?>
<sst xmlns="http://schemas.openxmlformats.org/spreadsheetml/2006/main" count="308" uniqueCount="108">
  <si>
    <t>DEM</t>
  </si>
  <si>
    <t>LBR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</si>
  <si>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</si>
  <si>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</si>
  <si>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</si>
  <si>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</si>
  <si>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</si>
  <si>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</si>
  <si>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</si>
  <si>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</si>
  <si>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</si>
  <si>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</si>
  <si>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</si>
  <si>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</si>
  <si>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</si>
  <si>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</si>
  <si>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</si>
  <si>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</si>
  <si>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</si>
  <si>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</si>
  <si>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</si>
  <si>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</si>
  <si>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</si>
  <si>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</si>
  <si>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</si>
  <si>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</si>
  <si>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</si>
  <si>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</si>
  <si>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</si>
  <si>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</si>
  <si>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</si>
  <si>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</si>
  <si>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</si>
  <si>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</si>
  <si>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</si>
  <si>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</si>
  <si>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</si>
  <si>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</si>
  <si>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</si>
  <si>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</si>
  <si>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</si>
  <si>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</si>
  <si>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</si>
  <si>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</si>
  <si>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</si>
  <si>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</si>
  <si>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</si>
  <si>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</si>
  <si>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</si>
  <si>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</si>
  <si>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</si>
  <si>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</si>
  <si>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</si>
  <si>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</si>
  <si>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</si>
  <si>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</si>
  <si>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</si>
  <si>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</si>
  <si>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</si>
  <si>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</si>
  <si>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</si>
  <si>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</si>
  <si>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</si>
  <si>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</si>
  <si>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</si>
  <si>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</si>
  <si>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</si>
  <si>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</si>
  <si>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</si>
  <si>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</si>
  <si>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</si>
  <si>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</si>
  <si>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</si>
  <si>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</si>
  <si>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</si>
  <si>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</si>
  <si>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</si>
  <si>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</si>
  <si>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</si>
  <si>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</si>
  <si>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</si>
  <si>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</si>
  <si>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</si>
  <si>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</si>
  <si>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</si>
  <si>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</si>
  <si>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</si>
  <si>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LIB</t>
  </si>
  <si>
    <t>LIB Total</t>
  </si>
  <si>
    <t>ALL RETURNED BALLOTS - MAIL AND IN PERSON COMBINED</t>
  </si>
  <si>
    <t>RETURNED MAIL BALLOTS</t>
  </si>
  <si>
    <t>UAF</t>
  </si>
  <si>
    <t>Voter Status</t>
  </si>
  <si>
    <t>ACN</t>
  </si>
  <si>
    <t>APV</t>
  </si>
  <si>
    <t>GRN</t>
  </si>
  <si>
    <t>UNI</t>
  </si>
  <si>
    <t>ACN Total</t>
  </si>
  <si>
    <t>DEM total</t>
  </si>
  <si>
    <t>GRN Total</t>
  </si>
  <si>
    <t>UAF Total</t>
  </si>
  <si>
    <t>in Person</t>
  </si>
  <si>
    <t>UNI Total</t>
  </si>
  <si>
    <t>Gender/Age Range</t>
  </si>
  <si>
    <r>
      <t>Eligible Registered Voter Counts</t>
    </r>
    <r>
      <rPr>
        <sz val="11"/>
        <color theme="1"/>
        <rFont val="Calibri"/>
        <family val="2"/>
      </rPr>
      <t xml:space="preserve"> for the General Election include pre-registrants who will be 18 by 03-NOV-2020</t>
    </r>
  </si>
  <si>
    <t>IN PERSON BALLOTS</t>
  </si>
  <si>
    <t>APV Total</t>
  </si>
  <si>
    <t>ACTIVE
VOTERS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</si>
</sst>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rgb="FFD9E1F2"/>
      </patternFill>
    </fill>
    <fill>
      <patternFill patternType="solid">
        <fgColor rgb="FFDDEBF7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theme="8" tint="0.7999816888943144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/>
      <right/>
      <top/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7558519241921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1454817346722"/>
      </top>
      <bottom style="thin">
        <color theme="8" tint="0.39997558519241921"/>
      </bottom>
      <diagonal/>
    </border>
    <border>
      <left style="thin">
        <color indexed="64"/>
      </left>
      <right/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4506668294322"/>
      </left>
      <right/>
      <top/>
      <bottom style="thin">
        <color theme="8" tint="0.39991454817346722"/>
      </bottom>
      <diagonal/>
    </border>
    <border>
      <left/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7558519241921"/>
      </left>
      <right/>
      <top style="double">
        <color theme="8" tint="0.39994506668294322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7558519241921"/>
      </top>
      <bottom/>
      <diagonal/>
    </border>
    <border>
      <left style="thin">
        <color theme="8" tint="0.39997558519241921"/>
      </left>
      <right style="double">
        <color theme="8" tint="0.39994506668294322"/>
      </right>
      <top/>
      <bottom style="thin">
        <color theme="8" tint="0.39997558519241921"/>
      </bottom>
      <diagonal/>
    </border>
  </borders>
  <cellStyleXfs count="2">
    <xf numFmtId="0" fontId="0" fillId="0" borderId="0"/>
    <xf numFmtId="0" fontId="2" fillId="0" borderId="0"/>
  </cellStyleXfs>
  <cellXfs count="133">
    <xf numFmtId="0" fontId="0" fillId="0" borderId="0" xfId="0"/>
    <xf numFmtId="0" fontId="2" fillId="0" borderId="0" xfId="1"/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/>
    <xf numFmtId="0" fontId="0" fillId="0" borderId="0" xfId="0" applyFill="1"/>
    <xf numFmtId="0" fontId="2" fillId="0" borderId="0" xfId="1" applyFill="1"/>
    <xf numFmtId="0" fontId="0" fillId="0" borderId="2" xfId="0" applyBorder="1" applyAlignment="1">
      <alignment horizontal="left" indent="1"/>
    </xf>
    <xf numFmtId="0" fontId="2" fillId="2" borderId="3" xfId="1" applyFill="1" applyBorder="1"/>
    <xf numFmtId="0" fontId="2" fillId="2" borderId="4" xfId="1" applyFill="1" applyBorder="1"/>
    <xf numFmtId="0" fontId="0" fillId="0" borderId="6" xfId="0" applyBorder="1" applyAlignment="1">
      <alignment horizontal="left" indent="1"/>
    </xf>
    <xf numFmtId="0" fontId="3" fillId="9" borderId="5" xfId="0" applyFont="1" applyFill="1" applyBorder="1" applyAlignment="1">
      <alignment horizontal="left"/>
    </xf>
    <xf numFmtId="0" fontId="0" fillId="0" borderId="10" xfId="0" applyBorder="1" applyAlignment="1">
      <alignment horizontal="left" indent="1"/>
    </xf>
    <xf numFmtId="0" fontId="3" fillId="0" borderId="7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3" fontId="1" fillId="2" borderId="2" xfId="1" applyNumberFormat="1" applyFont="1" applyFill="1" applyBorder="1" applyAlignment="1">
      <alignment horizontal="center"/>
    </xf>
    <xf numFmtId="3" fontId="1" fillId="3" borderId="2" xfId="1" applyNumberFormat="1" applyFont="1" applyFill="1" applyBorder="1" applyAlignment="1">
      <alignment horizontal="center"/>
    </xf>
    <xf numFmtId="3" fontId="1" fillId="4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/>
    <xf numFmtId="0" fontId="0" fillId="0" borderId="6" xfId="0" applyBorder="1" applyAlignment="1">
      <alignment horizontal="left"/>
    </xf>
    <xf numFmtId="3" fontId="0" fillId="0" borderId="6" xfId="0" applyNumberFormat="1" applyBorder="1"/>
    <xf numFmtId="0" fontId="3" fillId="3" borderId="11" xfId="0" applyFont="1" applyFill="1" applyBorder="1" applyAlignment="1">
      <alignment horizontal="left"/>
    </xf>
    <xf numFmtId="3" fontId="3" fillId="2" borderId="11" xfId="0" applyNumberFormat="1" applyFont="1" applyFill="1" applyBorder="1"/>
    <xf numFmtId="3" fontId="2" fillId="0" borderId="10" xfId="0" applyNumberFormat="1" applyFont="1" applyBorder="1"/>
    <xf numFmtId="3" fontId="2" fillId="0" borderId="2" xfId="0" applyNumberFormat="1" applyFont="1" applyBorder="1"/>
    <xf numFmtId="0" fontId="3" fillId="9" borderId="12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9" borderId="8" xfId="0" applyFont="1" applyFill="1" applyBorder="1" applyAlignment="1">
      <alignment horizontal="center"/>
    </xf>
    <xf numFmtId="0" fontId="2" fillId="2" borderId="6" xfId="1" applyFill="1" applyBorder="1"/>
    <xf numFmtId="0" fontId="3" fillId="9" borderId="10" xfId="0" applyFont="1" applyFill="1" applyBorder="1"/>
    <xf numFmtId="0" fontId="3" fillId="9" borderId="10" xfId="0" applyFont="1" applyFill="1" applyBorder="1" applyAlignment="1">
      <alignment horizontal="center"/>
    </xf>
    <xf numFmtId="0" fontId="0" fillId="2" borderId="6" xfId="0" applyFill="1" applyBorder="1"/>
    <xf numFmtId="3" fontId="3" fillId="3" borderId="10" xfId="0" applyNumberFormat="1" applyFont="1" applyFill="1" applyBorder="1"/>
    <xf numFmtId="3" fontId="3" fillId="3" borderId="10" xfId="0" applyNumberFormat="1" applyFont="1" applyFill="1" applyBorder="1" applyAlignment="1">
      <alignment horizontal="center"/>
    </xf>
    <xf numFmtId="3" fontId="3" fillId="3" borderId="17" xfId="0" applyNumberFormat="1" applyFont="1" applyFill="1" applyBorder="1"/>
    <xf numFmtId="3" fontId="0" fillId="0" borderId="2" xfId="0" applyNumberFormat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3" fillId="3" borderId="2" xfId="0" applyNumberFormat="1" applyFont="1" applyFill="1" applyBorder="1" applyAlignment="1">
      <alignment horizontal="left"/>
    </xf>
    <xf numFmtId="3" fontId="3" fillId="3" borderId="2" xfId="0" applyNumberFormat="1" applyFont="1" applyFill="1" applyBorder="1"/>
    <xf numFmtId="3" fontId="3" fillId="3" borderId="2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3" fontId="0" fillId="0" borderId="19" xfId="0" applyNumberFormat="1" applyBorder="1" applyAlignment="1">
      <alignment horizontal="right"/>
    </xf>
    <xf numFmtId="3" fontId="3" fillId="0" borderId="20" xfId="0" applyNumberFormat="1" applyFont="1" applyBorder="1"/>
    <xf numFmtId="3" fontId="3" fillId="0" borderId="21" xfId="0" applyNumberFormat="1" applyFont="1" applyBorder="1"/>
    <xf numFmtId="3" fontId="3" fillId="3" borderId="23" xfId="0" applyNumberFormat="1" applyFont="1" applyFill="1" applyBorder="1"/>
    <xf numFmtId="3" fontId="3" fillId="3" borderId="22" xfId="0" applyNumberFormat="1" applyFont="1" applyFill="1" applyBorder="1"/>
    <xf numFmtId="3" fontId="3" fillId="3" borderId="6" xfId="0" applyNumberFormat="1" applyFont="1" applyFill="1" applyBorder="1" applyAlignment="1">
      <alignment horizontal="center"/>
    </xf>
    <xf numFmtId="3" fontId="0" fillId="0" borderId="14" xfId="0" applyNumberFormat="1" applyBorder="1" applyAlignment="1">
      <alignment horizontal="right"/>
    </xf>
    <xf numFmtId="3" fontId="3" fillId="3" borderId="14" xfId="0" applyNumberFormat="1" applyFont="1" applyFill="1" applyBorder="1"/>
    <xf numFmtId="3" fontId="3" fillId="0" borderId="25" xfId="0" applyNumberFormat="1" applyFont="1" applyBorder="1"/>
    <xf numFmtId="3" fontId="3" fillId="3" borderId="25" xfId="0" applyNumberFormat="1" applyFont="1" applyFill="1" applyBorder="1"/>
    <xf numFmtId="3" fontId="3" fillId="2" borderId="6" xfId="0" applyNumberFormat="1" applyFont="1" applyFill="1" applyBorder="1" applyAlignment="1"/>
    <xf numFmtId="3" fontId="3" fillId="3" borderId="26" xfId="0" applyNumberFormat="1" applyFont="1" applyFill="1" applyBorder="1" applyAlignment="1">
      <alignment horizontal="center"/>
    </xf>
    <xf numFmtId="3" fontId="3" fillId="2" borderId="27" xfId="0" applyNumberFormat="1" applyFont="1" applyFill="1" applyBorder="1" applyAlignment="1"/>
    <xf numFmtId="3" fontId="3" fillId="3" borderId="28" xfId="0" applyNumberFormat="1" applyFont="1" applyFill="1" applyBorder="1" applyAlignment="1">
      <alignment horizontal="center"/>
    </xf>
    <xf numFmtId="3" fontId="4" fillId="7" borderId="1" xfId="0" applyNumberFormat="1" applyFont="1" applyFill="1" applyBorder="1"/>
    <xf numFmtId="3" fontId="4" fillId="6" borderId="1" xfId="0" applyNumberFormat="1" applyFont="1" applyFill="1" applyBorder="1" applyAlignment="1">
      <alignment horizontal="center"/>
    </xf>
    <xf numFmtId="3" fontId="4" fillId="6" borderId="24" xfId="0" applyNumberFormat="1" applyFont="1" applyFill="1" applyBorder="1" applyAlignment="1">
      <alignment horizontal="center"/>
    </xf>
    <xf numFmtId="3" fontId="4" fillId="8" borderId="2" xfId="0" applyNumberFormat="1" applyFont="1" applyFill="1" applyBorder="1"/>
    <xf numFmtId="3" fontId="0" fillId="0" borderId="2" xfId="0" applyNumberFormat="1" applyFont="1" applyFill="1" applyBorder="1"/>
    <xf numFmtId="3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/>
    <xf numFmtId="3" fontId="4" fillId="7" borderId="1" xfId="0" quotePrefix="1" applyNumberFormat="1" applyFont="1" applyFill="1" applyBorder="1"/>
    <xf numFmtId="3" fontId="4" fillId="7" borderId="1" xfId="0" applyNumberFormat="1" applyFont="1" applyFill="1" applyBorder="1" applyAlignment="1">
      <alignment horizontal="center"/>
    </xf>
    <xf numFmtId="3" fontId="4" fillId="6" borderId="18" xfId="0" applyNumberFormat="1" applyFont="1" applyFill="1" applyBorder="1" applyAlignment="1">
      <alignment horizontal="center"/>
    </xf>
    <xf numFmtId="0" fontId="0" fillId="5" borderId="6" xfId="0" applyFont="1" applyFill="1" applyBorder="1"/>
    <xf numFmtId="0" fontId="0" fillId="0" borderId="2" xfId="0" applyFont="1" applyFill="1" applyBorder="1" applyAlignment="1">
      <alignment horizontal="left" indent="1"/>
    </xf>
    <xf numFmtId="3" fontId="4" fillId="6" borderId="2" xfId="0" applyNumberFormat="1" applyFont="1" applyFill="1" applyBorder="1" applyAlignment="1">
      <alignment horizontal="left"/>
    </xf>
    <xf numFmtId="0" fontId="0" fillId="0" borderId="30" xfId="0" applyFont="1" applyFill="1" applyBorder="1"/>
    <xf numFmtId="3" fontId="0" fillId="0" borderId="30" xfId="0" applyNumberFormat="1" applyFont="1" applyFill="1" applyBorder="1" applyAlignment="1">
      <alignment horizontal="right"/>
    </xf>
    <xf numFmtId="3" fontId="4" fillId="8" borderId="30" xfId="0" applyNumberFormat="1" applyFont="1" applyFill="1" applyBorder="1"/>
    <xf numFmtId="3" fontId="0" fillId="0" borderId="30" xfId="0" applyNumberFormat="1" applyFont="1" applyFill="1" applyBorder="1"/>
    <xf numFmtId="3" fontId="4" fillId="8" borderId="14" xfId="0" applyNumberFormat="1" applyFont="1" applyFill="1" applyBorder="1"/>
    <xf numFmtId="3" fontId="4" fillId="8" borderId="32" xfId="0" applyNumberFormat="1" applyFont="1" applyFill="1" applyBorder="1"/>
    <xf numFmtId="3" fontId="4" fillId="6" borderId="27" xfId="0" applyNumberFormat="1" applyFont="1" applyFill="1" applyBorder="1" applyAlignment="1"/>
    <xf numFmtId="3" fontId="4" fillId="0" borderId="25" xfId="0" applyNumberFormat="1" applyFont="1" applyFill="1" applyBorder="1"/>
    <xf numFmtId="3" fontId="4" fillId="0" borderId="31" xfId="0" applyNumberFormat="1" applyFont="1" applyFill="1" applyBorder="1"/>
    <xf numFmtId="3" fontId="4" fillId="6" borderId="35" xfId="0" applyNumberFormat="1" applyFont="1" applyFill="1" applyBorder="1"/>
    <xf numFmtId="3" fontId="4" fillId="6" borderId="34" xfId="0" applyNumberFormat="1" applyFont="1" applyFill="1" applyBorder="1"/>
    <xf numFmtId="0" fontId="3" fillId="9" borderId="38" xfId="0" applyFont="1" applyFill="1" applyBorder="1"/>
    <xf numFmtId="0" fontId="3" fillId="9" borderId="37" xfId="0" applyFont="1" applyFill="1" applyBorder="1" applyAlignment="1">
      <alignment horizontal="center"/>
    </xf>
    <xf numFmtId="0" fontId="3" fillId="9" borderId="39" xfId="0" applyFont="1" applyFill="1" applyBorder="1"/>
    <xf numFmtId="0" fontId="3" fillId="0" borderId="43" xfId="0" applyFont="1" applyBorder="1" applyAlignment="1">
      <alignment horizontal="left"/>
    </xf>
    <xf numFmtId="3" fontId="4" fillId="6" borderId="10" xfId="0" applyNumberFormat="1" applyFont="1" applyFill="1" applyBorder="1"/>
    <xf numFmtId="3" fontId="4" fillId="0" borderId="44" xfId="0" applyNumberFormat="1" applyFont="1" applyFill="1" applyBorder="1" applyAlignment="1">
      <alignment horizontal="left"/>
    </xf>
    <xf numFmtId="3" fontId="4" fillId="0" borderId="44" xfId="0" applyNumberFormat="1" applyFont="1" applyFill="1" applyBorder="1"/>
    <xf numFmtId="3" fontId="4" fillId="8" borderId="44" xfId="0" applyNumberFormat="1" applyFont="1" applyFill="1" applyBorder="1"/>
    <xf numFmtId="3" fontId="4" fillId="8" borderId="45" xfId="0" applyNumberFormat="1" applyFont="1" applyFill="1" applyBorder="1"/>
    <xf numFmtId="3" fontId="4" fillId="0" borderId="46" xfId="0" applyNumberFormat="1" applyFont="1" applyFill="1" applyBorder="1"/>
    <xf numFmtId="3" fontId="0" fillId="0" borderId="10" xfId="0" applyNumberFormat="1" applyFont="1" applyFill="1" applyBorder="1" applyAlignment="1">
      <alignment horizontal="left" indent="1"/>
    </xf>
    <xf numFmtId="3" fontId="0" fillId="0" borderId="10" xfId="0" applyNumberFormat="1" applyFont="1" applyFill="1" applyBorder="1"/>
    <xf numFmtId="3" fontId="0" fillId="0" borderId="10" xfId="0" applyNumberFormat="1" applyFont="1" applyFill="1" applyBorder="1" applyAlignment="1">
      <alignment horizontal="right"/>
    </xf>
    <xf numFmtId="3" fontId="4" fillId="8" borderId="10" xfId="0" applyNumberFormat="1" applyFont="1" applyFill="1" applyBorder="1"/>
    <xf numFmtId="0" fontId="0" fillId="0" borderId="10" xfId="0" applyFont="1" applyFill="1" applyBorder="1"/>
    <xf numFmtId="3" fontId="4" fillId="8" borderId="35" xfId="0" applyNumberFormat="1" applyFont="1" applyFill="1" applyBorder="1"/>
    <xf numFmtId="3" fontId="4" fillId="0" borderId="28" xfId="0" applyNumberFormat="1" applyFont="1" applyFill="1" applyBorder="1"/>
    <xf numFmtId="0" fontId="0" fillId="0" borderId="6" xfId="0" applyFont="1" applyFill="1" applyBorder="1" applyAlignment="1">
      <alignment horizontal="left" indent="1"/>
    </xf>
    <xf numFmtId="3" fontId="0" fillId="0" borderId="6" xfId="0" applyNumberFormat="1" applyFont="1" applyFill="1" applyBorder="1"/>
    <xf numFmtId="3" fontId="0" fillId="0" borderId="6" xfId="0" applyNumberFormat="1" applyFont="1" applyFill="1" applyBorder="1" applyAlignment="1">
      <alignment horizontal="right"/>
    </xf>
    <xf numFmtId="3" fontId="4" fillId="8" borderId="6" xfId="0" applyNumberFormat="1" applyFont="1" applyFill="1" applyBorder="1"/>
    <xf numFmtId="0" fontId="0" fillId="0" borderId="6" xfId="0" applyFont="1" applyFill="1" applyBorder="1"/>
    <xf numFmtId="3" fontId="4" fillId="8" borderId="26" xfId="0" applyNumberFormat="1" applyFont="1" applyFill="1" applyBorder="1"/>
    <xf numFmtId="3" fontId="4" fillId="0" borderId="27" xfId="0" applyNumberFormat="1" applyFont="1" applyFill="1" applyBorder="1"/>
    <xf numFmtId="0" fontId="4" fillId="0" borderId="44" xfId="0" applyFont="1" applyFill="1" applyBorder="1" applyAlignment="1">
      <alignment horizontal="left"/>
    </xf>
    <xf numFmtId="3" fontId="4" fillId="0" borderId="44" xfId="0" applyNumberFormat="1" applyFont="1" applyFill="1" applyBorder="1" applyAlignment="1">
      <alignment horizontal="right"/>
    </xf>
    <xf numFmtId="0" fontId="0" fillId="0" borderId="10" xfId="0" applyFont="1" applyFill="1" applyBorder="1" applyAlignment="1">
      <alignment horizontal="left" indent="1"/>
    </xf>
    <xf numFmtId="3" fontId="3" fillId="3" borderId="48" xfId="0" applyNumberFormat="1" applyFont="1" applyFill="1" applyBorder="1" applyAlignment="1">
      <alignment horizontal="center"/>
    </xf>
    <xf numFmtId="3" fontId="0" fillId="0" borderId="16" xfId="0" applyNumberFormat="1" applyBorder="1" applyAlignment="1">
      <alignment horizontal="right"/>
    </xf>
    <xf numFmtId="3" fontId="3" fillId="3" borderId="16" xfId="0" applyNumberFormat="1" applyFont="1" applyFill="1" applyBorder="1"/>
    <xf numFmtId="3" fontId="0" fillId="0" borderId="47" xfId="0" applyNumberFormat="1" applyBorder="1" applyAlignment="1">
      <alignment horizontal="right"/>
    </xf>
    <xf numFmtId="3" fontId="3" fillId="0" borderId="13" xfId="0" applyNumberFormat="1" applyFont="1" applyBorder="1"/>
    <xf numFmtId="3" fontId="3" fillId="0" borderId="7" xfId="0" applyNumberFormat="1" applyFont="1" applyBorder="1"/>
    <xf numFmtId="3" fontId="3" fillId="9" borderId="5" xfId="0" applyNumberFormat="1" applyFont="1" applyFill="1" applyBorder="1"/>
    <xf numFmtId="3" fontId="3" fillId="0" borderId="36" xfId="0" applyNumberFormat="1" applyFont="1" applyBorder="1"/>
    <xf numFmtId="3" fontId="3" fillId="0" borderId="43" xfId="0" applyNumberFormat="1" applyFont="1" applyBorder="1"/>
    <xf numFmtId="3" fontId="3" fillId="3" borderId="47" xfId="0" applyNumberFormat="1" applyFont="1" applyFill="1" applyBorder="1" applyAlignment="1">
      <alignment horizontal="right"/>
    </xf>
    <xf numFmtId="3" fontId="3" fillId="2" borderId="49" xfId="0" applyNumberFormat="1" applyFont="1" applyFill="1" applyBorder="1" applyAlignment="1">
      <alignment horizontal="center" wrapText="1"/>
    </xf>
    <xf numFmtId="3" fontId="3" fillId="2" borderId="50" xfId="0" applyNumberFormat="1" applyFont="1" applyFill="1" applyBorder="1" applyAlignment="1">
      <alignment horizontal="center"/>
    </xf>
    <xf numFmtId="3" fontId="3" fillId="2" borderId="15" xfId="1" applyNumberFormat="1" applyFont="1" applyFill="1" applyBorder="1" applyAlignment="1">
      <alignment horizontal="center"/>
    </xf>
    <xf numFmtId="3" fontId="3" fillId="2" borderId="29" xfId="1" applyNumberFormat="1" applyFont="1" applyFill="1" applyBorder="1" applyAlignment="1">
      <alignment horizontal="center"/>
    </xf>
    <xf numFmtId="3" fontId="4" fillId="6" borderId="2" xfId="0" applyNumberFormat="1" applyFont="1" applyFill="1" applyBorder="1" applyAlignment="1">
      <alignment horizontal="center"/>
    </xf>
    <xf numFmtId="3" fontId="4" fillId="6" borderId="14" xfId="0" applyNumberFormat="1" applyFont="1" applyFill="1" applyBorder="1" applyAlignment="1">
      <alignment horizontal="center"/>
    </xf>
    <xf numFmtId="3" fontId="4" fillId="6" borderId="33" xfId="0" applyNumberFormat="1" applyFont="1" applyFill="1" applyBorder="1" applyAlignment="1">
      <alignment horizontal="center"/>
    </xf>
    <xf numFmtId="3" fontId="4" fillId="6" borderId="16" xfId="0" applyNumberFormat="1" applyFont="1" applyFill="1" applyBorder="1" applyAlignment="1">
      <alignment horizontal="center"/>
    </xf>
    <xf numFmtId="3" fontId="4" fillId="6" borderId="17" xfId="0" applyNumberFormat="1" applyFont="1" applyFill="1" applyBorder="1"/>
    <xf numFmtId="0" fontId="3" fillId="2" borderId="40" xfId="1" applyFont="1" applyFill="1" applyBorder="1" applyAlignment="1">
      <alignment horizontal="center"/>
    </xf>
    <xf numFmtId="0" fontId="3" fillId="2" borderId="41" xfId="1" applyFont="1" applyFill="1" applyBorder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2">
    <cellStyle name="Normal" xfId="0" builtinId="0"/>
    <cellStyle name="Normal 2" xfId="1" xr:uid="{F619CC17-5DB6-4FE4-B506-B353259DD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V7"/>
  <sheetViews>
    <sheetView tabSelected="1"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ColWidth="8.6640625" defaultRowHeight="14.4" x14ac:dyDescent="0.3"/>
  <cols>
    <col min="1" max="1" width="14.109375" style="1" bestFit="1" customWidth="1"/>
    <col min="2" max="7" width="11.44140625" style="1" customWidth="1"/>
    <col min="8" max="8" width="14" style="1" bestFit="1" customWidth="1"/>
    <col min="9" max="9" width="5.5546875" style="1" bestFit="1" customWidth="1"/>
    <col min="10" max="10" width="11.109375" style="1" bestFit="1" customWidth="1"/>
    <col min="11" max="11" width="4.44140625" style="1" bestFit="1" customWidth="1"/>
    <col min="12" max="12" width="8" style="1" bestFit="1" customWidth="1"/>
    <col min="13" max="13" width="7.33203125" style="1" bestFit="1" customWidth="1"/>
    <col min="14" max="14" width="11.33203125" style="1" bestFit="1" customWidth="1"/>
    <col min="15" max="15" width="4.109375" style="1" bestFit="1" customWidth="1"/>
    <col min="16" max="16" width="5" style="1" bestFit="1" customWidth="1"/>
    <col min="17" max="17" width="4.44140625" style="1" bestFit="1" customWidth="1"/>
    <col min="18" max="18" width="8" style="1" bestFit="1" customWidth="1"/>
    <col min="19" max="19" width="9.5546875" style="1" bestFit="1" customWidth="1"/>
    <col min="20" max="20" width="7.33203125" style="1" bestFit="1" customWidth="1"/>
    <col min="21" max="21" width="9.33203125" style="1" bestFit="1" customWidth="1"/>
    <col min="22" max="22" width="11.33203125" style="1" bestFit="1" customWidth="1"/>
    <col min="23" max="16384" width="8.6640625" style="1"/>
  </cols>
  <sheetData>
    <row r="1" spans="1:22" x14ac:dyDescent="0.3">
      <c r="A1" s="16" t="s">
        <v>92</v>
      </c>
      <c r="B1" s="17" t="s">
        <v>93</v>
      </c>
      <c r="C1" s="17" t="s">
        <v>94</v>
      </c>
      <c r="D1" s="17" t="s">
        <v>0</v>
      </c>
      <c r="E1" s="17" t="s">
        <v>95</v>
      </c>
      <c r="F1" s="17" t="s">
        <v>1</v>
      </c>
      <c r="G1" s="17" t="s">
        <v>2</v>
      </c>
      <c r="H1" s="18" t="s">
        <v>91</v>
      </c>
      <c r="I1" s="16" t="s">
        <v>96</v>
      </c>
      <c r="J1" s="16" t="s">
        <v>6</v>
      </c>
      <c r="K1"/>
      <c r="L1"/>
      <c r="M1"/>
      <c r="N1"/>
      <c r="O1"/>
      <c r="P1"/>
      <c r="Q1"/>
      <c r="R1"/>
      <c r="S1"/>
      <c r="T1"/>
      <c r="U1"/>
      <c r="V1"/>
    </row>
    <row r="2" spans="1:22" x14ac:dyDescent="0.3">
      <c r="A2" s="19" t="s">
        <v>4</v>
      </c>
      <c r="B2" s="20">
        <v>11668</v>
      </c>
      <c r="C2" s="20">
        <v>2998</v>
      </c>
      <c r="D2" s="20">
        <v>1129825</v>
      </c>
      <c r="E2" s="20">
        <v>8769</v>
      </c>
      <c r="F2" s="20">
        <v>41808</v>
      </c>
      <c r="G2" s="20">
        <v>1028336</v>
      </c>
      <c r="H2" s="20">
        <v>1541444</v>
      </c>
      <c r="I2" s="20">
        <v>2839</v>
      </c>
      <c r="J2" s="20">
        <f>SUM(B2:I2)</f>
        <v>3767687</v>
      </c>
      <c r="K2"/>
      <c r="L2"/>
      <c r="M2"/>
      <c r="N2"/>
      <c r="O2"/>
      <c r="P2"/>
      <c r="Q2"/>
      <c r="R2"/>
      <c r="S2"/>
      <c r="T2"/>
      <c r="U2"/>
      <c r="V2"/>
    </row>
    <row r="3" spans="1:22" ht="15" thickBot="1" x14ac:dyDescent="0.35">
      <c r="A3" s="21" t="s">
        <v>5</v>
      </c>
      <c r="B3" s="22">
        <v>1873</v>
      </c>
      <c r="C3" s="22">
        <v>78</v>
      </c>
      <c r="D3" s="22">
        <v>107390</v>
      </c>
      <c r="E3" s="22">
        <v>1843</v>
      </c>
      <c r="F3" s="22">
        <v>7404</v>
      </c>
      <c r="G3" s="22">
        <v>103575</v>
      </c>
      <c r="H3" s="22">
        <v>198903</v>
      </c>
      <c r="I3" s="22">
        <v>300</v>
      </c>
      <c r="J3" s="20">
        <f>SUM(B3:I3)</f>
        <v>421366</v>
      </c>
      <c r="K3"/>
      <c r="L3"/>
      <c r="M3"/>
      <c r="N3"/>
      <c r="O3"/>
      <c r="P3"/>
      <c r="Q3"/>
      <c r="R3"/>
      <c r="S3"/>
      <c r="T3"/>
      <c r="U3"/>
      <c r="V3"/>
    </row>
    <row r="4" spans="1:22" ht="15" thickTop="1" x14ac:dyDescent="0.3">
      <c r="A4" s="23" t="s">
        <v>6</v>
      </c>
      <c r="B4" s="24">
        <f>SUM(B2:B3)</f>
        <v>13541</v>
      </c>
      <c r="C4" s="24">
        <f t="shared" ref="C4:I4" si="0">SUM(C2:C3)</f>
        <v>3076</v>
      </c>
      <c r="D4" s="24">
        <f t="shared" si="0"/>
        <v>1237215</v>
      </c>
      <c r="E4" s="24">
        <f t="shared" si="0"/>
        <v>10612</v>
      </c>
      <c r="F4" s="24">
        <f t="shared" si="0"/>
        <v>49212</v>
      </c>
      <c r="G4" s="24">
        <f t="shared" si="0"/>
        <v>1131911</v>
      </c>
      <c r="H4" s="24">
        <f t="shared" si="0"/>
        <v>1740347</v>
      </c>
      <c r="I4" s="24">
        <f t="shared" si="0"/>
        <v>3139</v>
      </c>
      <c r="J4" s="24">
        <f>SUM(J2:J3)</f>
        <v>4189053</v>
      </c>
      <c r="K4"/>
      <c r="L4"/>
      <c r="M4"/>
      <c r="N4"/>
      <c r="O4"/>
      <c r="P4"/>
      <c r="Q4"/>
      <c r="R4"/>
      <c r="S4"/>
      <c r="T4"/>
      <c r="U4"/>
      <c r="V4"/>
    </row>
    <row r="5" spans="1:22" s="6" customFormat="1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3">
      <c r="A6" s="2" t="s">
        <v>104</v>
      </c>
      <c r="K6"/>
      <c r="L6"/>
      <c r="M6"/>
      <c r="N6"/>
      <c r="O6"/>
      <c r="P6"/>
      <c r="Q6"/>
      <c r="R6"/>
      <c r="S6"/>
      <c r="T6"/>
      <c r="U6"/>
      <c r="V6"/>
    </row>
    <row r="7" spans="1:22" x14ac:dyDescent="0.3">
      <c r="A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Q7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3.33203125" defaultRowHeight="14.4" x14ac:dyDescent="0.3"/>
  <cols>
    <col min="1" max="1" width="11.5546875" style="4" bestFit="1" customWidth="1"/>
    <col min="2" max="10" width="11.33203125" style="4" customWidth="1"/>
    <col min="11" max="11" width="11.33203125" style="4" bestFit="1" customWidth="1"/>
    <col min="12" max="12" width="6.88671875" style="4" bestFit="1" customWidth="1"/>
    <col min="13" max="13" width="9.44140625" style="4" bestFit="1" customWidth="1"/>
    <col min="14" max="14" width="7" style="4" bestFit="1" customWidth="1"/>
    <col min="15" max="15" width="9.109375" style="4" bestFit="1" customWidth="1"/>
    <col min="16" max="16" width="6.88671875" style="4" bestFit="1" customWidth="1"/>
    <col min="17" max="17" width="11.33203125" style="4" bestFit="1" customWidth="1"/>
    <col min="18" max="16384" width="13.33203125" style="4"/>
  </cols>
  <sheetData>
    <row r="1" spans="1:17" x14ac:dyDescent="0.3">
      <c r="A1" s="54"/>
      <c r="B1" s="119" t="s">
        <v>107</v>
      </c>
      <c r="C1" s="121" t="s">
        <v>89</v>
      </c>
      <c r="D1" s="121"/>
      <c r="E1" s="121"/>
      <c r="F1" s="121"/>
      <c r="G1" s="121"/>
      <c r="H1" s="121"/>
      <c r="I1" s="121"/>
      <c r="J1" s="122"/>
      <c r="K1" s="56"/>
    </row>
    <row r="2" spans="1:17" x14ac:dyDescent="0.3">
      <c r="A2" s="35" t="s">
        <v>7</v>
      </c>
      <c r="B2" s="120"/>
      <c r="C2" s="109" t="s">
        <v>93</v>
      </c>
      <c r="D2" s="49" t="s">
        <v>94</v>
      </c>
      <c r="E2" s="49" t="s">
        <v>0</v>
      </c>
      <c r="F2" s="49" t="s">
        <v>95</v>
      </c>
      <c r="G2" s="49" t="s">
        <v>1</v>
      </c>
      <c r="H2" s="49" t="s">
        <v>2</v>
      </c>
      <c r="I2" s="49" t="s">
        <v>91</v>
      </c>
      <c r="J2" s="55" t="s">
        <v>96</v>
      </c>
      <c r="K2" s="57" t="s">
        <v>6</v>
      </c>
      <c r="L2"/>
      <c r="M2"/>
      <c r="N2"/>
      <c r="O2"/>
      <c r="P2"/>
      <c r="Q2"/>
    </row>
    <row r="3" spans="1:17" x14ac:dyDescent="0.3">
      <c r="A3" s="38" t="s">
        <v>8</v>
      </c>
      <c r="B3" s="112">
        <v>286790</v>
      </c>
      <c r="C3" s="110">
        <v>485</v>
      </c>
      <c r="D3" s="39">
        <v>142</v>
      </c>
      <c r="E3" s="39">
        <v>66170</v>
      </c>
      <c r="F3" s="39">
        <v>284</v>
      </c>
      <c r="G3" s="39">
        <v>1650</v>
      </c>
      <c r="H3" s="39">
        <v>43365</v>
      </c>
      <c r="I3" s="39">
        <v>68386</v>
      </c>
      <c r="J3" s="50">
        <v>120</v>
      </c>
      <c r="K3" s="52">
        <f>SUM(C3:J3)</f>
        <v>180602</v>
      </c>
      <c r="L3"/>
      <c r="M3"/>
      <c r="N3"/>
      <c r="O3"/>
      <c r="P3"/>
      <c r="Q3"/>
    </row>
    <row r="4" spans="1:17" x14ac:dyDescent="0.3">
      <c r="A4" s="38" t="s">
        <v>9</v>
      </c>
      <c r="B4" s="112">
        <v>9422</v>
      </c>
      <c r="C4" s="110">
        <v>21</v>
      </c>
      <c r="D4" s="39">
        <v>2</v>
      </c>
      <c r="E4" s="39">
        <v>2159</v>
      </c>
      <c r="F4" s="39">
        <v>9</v>
      </c>
      <c r="G4" s="39">
        <v>26</v>
      </c>
      <c r="H4" s="39">
        <v>1866</v>
      </c>
      <c r="I4" s="39">
        <v>1744</v>
      </c>
      <c r="J4" s="50">
        <v>3</v>
      </c>
      <c r="K4" s="52">
        <f t="shared" ref="K4:K66" si="0">SUM(C4:J4)</f>
        <v>5830</v>
      </c>
      <c r="L4"/>
      <c r="M4"/>
      <c r="N4"/>
      <c r="O4"/>
      <c r="P4"/>
      <c r="Q4"/>
    </row>
    <row r="5" spans="1:17" x14ac:dyDescent="0.3">
      <c r="A5" s="38" t="s">
        <v>10</v>
      </c>
      <c r="B5" s="112">
        <v>408618</v>
      </c>
      <c r="C5" s="110">
        <v>490</v>
      </c>
      <c r="D5" s="39">
        <v>181</v>
      </c>
      <c r="E5" s="39">
        <v>101115</v>
      </c>
      <c r="F5" s="39">
        <v>424</v>
      </c>
      <c r="G5" s="39">
        <v>2358</v>
      </c>
      <c r="H5" s="39">
        <v>70407</v>
      </c>
      <c r="I5" s="39">
        <v>102812</v>
      </c>
      <c r="J5" s="50">
        <v>148</v>
      </c>
      <c r="K5" s="52">
        <f t="shared" si="0"/>
        <v>277935</v>
      </c>
      <c r="L5"/>
      <c r="M5"/>
      <c r="N5"/>
      <c r="O5"/>
      <c r="P5"/>
      <c r="Q5"/>
    </row>
    <row r="6" spans="1:17" x14ac:dyDescent="0.3">
      <c r="A6" s="38" t="s">
        <v>11</v>
      </c>
      <c r="B6" s="112">
        <v>10494</v>
      </c>
      <c r="C6" s="110">
        <v>14</v>
      </c>
      <c r="D6" s="39">
        <v>1</v>
      </c>
      <c r="E6" s="39">
        <v>1684</v>
      </c>
      <c r="F6" s="39">
        <v>12</v>
      </c>
      <c r="G6" s="39">
        <v>53</v>
      </c>
      <c r="H6" s="39">
        <v>3094</v>
      </c>
      <c r="I6" s="39">
        <v>2435</v>
      </c>
      <c r="J6" s="50">
        <v>2</v>
      </c>
      <c r="K6" s="52">
        <f t="shared" si="0"/>
        <v>7295</v>
      </c>
      <c r="L6"/>
      <c r="M6"/>
      <c r="N6"/>
      <c r="O6"/>
      <c r="P6"/>
      <c r="Q6"/>
    </row>
    <row r="7" spans="1:17" x14ac:dyDescent="0.3">
      <c r="A7" s="38" t="s">
        <v>12</v>
      </c>
      <c r="B7" s="112">
        <v>2632</v>
      </c>
      <c r="C7" s="110">
        <v>3</v>
      </c>
      <c r="D7" s="39">
        <v>1</v>
      </c>
      <c r="E7" s="39">
        <v>286</v>
      </c>
      <c r="F7" s="39">
        <v>4</v>
      </c>
      <c r="G7" s="39">
        <v>11</v>
      </c>
      <c r="H7" s="39">
        <v>998</v>
      </c>
      <c r="I7" s="39">
        <v>429</v>
      </c>
      <c r="J7" s="50">
        <v>1</v>
      </c>
      <c r="K7" s="52">
        <f t="shared" si="0"/>
        <v>1733</v>
      </c>
      <c r="L7"/>
      <c r="M7"/>
      <c r="N7"/>
      <c r="O7"/>
      <c r="P7"/>
      <c r="Q7"/>
    </row>
    <row r="8" spans="1:17" x14ac:dyDescent="0.3">
      <c r="A8" s="38" t="s">
        <v>13</v>
      </c>
      <c r="B8" s="112">
        <v>2788</v>
      </c>
      <c r="C8" s="110">
        <v>7</v>
      </c>
      <c r="D8" s="39">
        <v>3</v>
      </c>
      <c r="E8" s="39">
        <v>475</v>
      </c>
      <c r="F8" s="39">
        <v>2</v>
      </c>
      <c r="G8" s="39">
        <v>9</v>
      </c>
      <c r="H8" s="39">
        <v>763</v>
      </c>
      <c r="I8" s="39">
        <v>481</v>
      </c>
      <c r="J8" s="50">
        <v>1</v>
      </c>
      <c r="K8" s="52">
        <f t="shared" si="0"/>
        <v>1741</v>
      </c>
      <c r="L8"/>
      <c r="M8"/>
      <c r="N8"/>
      <c r="O8"/>
      <c r="P8"/>
      <c r="Q8"/>
    </row>
    <row r="9" spans="1:17" x14ac:dyDescent="0.3">
      <c r="A9" s="38" t="s">
        <v>14</v>
      </c>
      <c r="B9" s="112">
        <v>228298</v>
      </c>
      <c r="C9" s="110">
        <v>135</v>
      </c>
      <c r="D9" s="39">
        <v>50</v>
      </c>
      <c r="E9" s="39">
        <v>84582</v>
      </c>
      <c r="F9" s="39">
        <v>418</v>
      </c>
      <c r="G9" s="39">
        <v>1149</v>
      </c>
      <c r="H9" s="39">
        <v>21993</v>
      </c>
      <c r="I9" s="39">
        <v>66726</v>
      </c>
      <c r="J9" s="50">
        <v>40</v>
      </c>
      <c r="K9" s="52">
        <f t="shared" si="0"/>
        <v>175093</v>
      </c>
      <c r="L9"/>
      <c r="M9"/>
      <c r="N9"/>
      <c r="O9"/>
      <c r="P9"/>
      <c r="Q9"/>
    </row>
    <row r="10" spans="1:17" x14ac:dyDescent="0.3">
      <c r="A10" s="38" t="s">
        <v>15</v>
      </c>
      <c r="B10" s="112">
        <v>51530</v>
      </c>
      <c r="C10" s="110">
        <v>51</v>
      </c>
      <c r="D10" s="39">
        <v>12</v>
      </c>
      <c r="E10" s="39">
        <v>13251</v>
      </c>
      <c r="F10" s="39">
        <v>47</v>
      </c>
      <c r="G10" s="39">
        <v>360</v>
      </c>
      <c r="H10" s="39">
        <v>9012</v>
      </c>
      <c r="I10" s="39">
        <v>16298</v>
      </c>
      <c r="J10" s="50">
        <v>11</v>
      </c>
      <c r="K10" s="52">
        <f t="shared" si="0"/>
        <v>39042</v>
      </c>
      <c r="L10"/>
      <c r="M10"/>
      <c r="N10"/>
      <c r="O10"/>
      <c r="P10"/>
      <c r="Q10"/>
    </row>
    <row r="11" spans="1:17" x14ac:dyDescent="0.3">
      <c r="A11" s="38" t="s">
        <v>16</v>
      </c>
      <c r="B11" s="112">
        <v>15103</v>
      </c>
      <c r="C11" s="110">
        <v>26</v>
      </c>
      <c r="D11" s="39">
        <v>2</v>
      </c>
      <c r="E11" s="39">
        <v>3425</v>
      </c>
      <c r="F11" s="39">
        <v>16</v>
      </c>
      <c r="G11" s="39">
        <v>86</v>
      </c>
      <c r="H11" s="39">
        <v>3573</v>
      </c>
      <c r="I11" s="39">
        <v>4499</v>
      </c>
      <c r="J11" s="50">
        <v>4</v>
      </c>
      <c r="K11" s="52">
        <f t="shared" si="0"/>
        <v>11631</v>
      </c>
      <c r="L11"/>
      <c r="M11"/>
      <c r="N11"/>
      <c r="O11"/>
      <c r="P11"/>
      <c r="Q11"/>
    </row>
    <row r="12" spans="1:17" x14ac:dyDescent="0.3">
      <c r="A12" s="38" t="s">
        <v>17</v>
      </c>
      <c r="B12" s="112">
        <v>1273</v>
      </c>
      <c r="C12" s="110">
        <v>2</v>
      </c>
      <c r="D12" s="39">
        <v>0</v>
      </c>
      <c r="E12" s="39">
        <v>72</v>
      </c>
      <c r="F12" s="39">
        <v>0</v>
      </c>
      <c r="G12" s="39">
        <v>0</v>
      </c>
      <c r="H12" s="39">
        <v>583</v>
      </c>
      <c r="I12" s="39">
        <v>185</v>
      </c>
      <c r="J12" s="50">
        <v>0</v>
      </c>
      <c r="K12" s="52">
        <f t="shared" si="0"/>
        <v>842</v>
      </c>
      <c r="L12"/>
      <c r="M12"/>
      <c r="N12"/>
      <c r="O12"/>
      <c r="P12"/>
      <c r="Q12"/>
    </row>
    <row r="13" spans="1:17" x14ac:dyDescent="0.3">
      <c r="A13" s="38" t="s">
        <v>18</v>
      </c>
      <c r="B13" s="112">
        <v>7550</v>
      </c>
      <c r="C13" s="110">
        <v>7</v>
      </c>
      <c r="D13" s="39">
        <v>1</v>
      </c>
      <c r="E13" s="39">
        <v>1662</v>
      </c>
      <c r="F13" s="39">
        <v>14</v>
      </c>
      <c r="G13" s="39">
        <v>63</v>
      </c>
      <c r="H13" s="39">
        <v>1312</v>
      </c>
      <c r="I13" s="39">
        <v>1963</v>
      </c>
      <c r="J13" s="50">
        <v>2</v>
      </c>
      <c r="K13" s="52">
        <f t="shared" si="0"/>
        <v>5024</v>
      </c>
      <c r="L13"/>
      <c r="M13"/>
      <c r="N13"/>
      <c r="O13"/>
      <c r="P13"/>
      <c r="Q13"/>
    </row>
    <row r="14" spans="1:17" x14ac:dyDescent="0.3">
      <c r="A14" s="38" t="s">
        <v>19</v>
      </c>
      <c r="B14" s="112">
        <v>5137</v>
      </c>
      <c r="C14" s="110">
        <v>9</v>
      </c>
      <c r="D14" s="39">
        <v>1</v>
      </c>
      <c r="E14" s="39">
        <v>1550</v>
      </c>
      <c r="F14" s="39">
        <v>1</v>
      </c>
      <c r="G14" s="39">
        <v>10</v>
      </c>
      <c r="H14" s="39">
        <v>1183</v>
      </c>
      <c r="I14" s="39">
        <v>528</v>
      </c>
      <c r="J14" s="50">
        <v>0</v>
      </c>
      <c r="K14" s="52">
        <f t="shared" si="0"/>
        <v>3282</v>
      </c>
      <c r="L14"/>
      <c r="M14"/>
      <c r="N14"/>
      <c r="O14"/>
      <c r="P14"/>
      <c r="Q14"/>
    </row>
    <row r="15" spans="1:17" x14ac:dyDescent="0.3">
      <c r="A15" s="38" t="s">
        <v>20</v>
      </c>
      <c r="B15" s="112">
        <v>2638</v>
      </c>
      <c r="C15" s="110">
        <v>7</v>
      </c>
      <c r="D15" s="39">
        <v>0</v>
      </c>
      <c r="E15" s="39">
        <v>1009</v>
      </c>
      <c r="F15" s="39">
        <v>4</v>
      </c>
      <c r="G15" s="39">
        <v>11</v>
      </c>
      <c r="H15" s="39">
        <v>247</v>
      </c>
      <c r="I15" s="39">
        <v>359</v>
      </c>
      <c r="J15" s="50">
        <v>0</v>
      </c>
      <c r="K15" s="52">
        <f t="shared" si="0"/>
        <v>1637</v>
      </c>
      <c r="L15"/>
      <c r="M15"/>
      <c r="N15"/>
      <c r="O15"/>
      <c r="P15"/>
      <c r="Q15"/>
    </row>
    <row r="16" spans="1:17" x14ac:dyDescent="0.3">
      <c r="A16" s="38" t="s">
        <v>21</v>
      </c>
      <c r="B16" s="112">
        <v>2117</v>
      </c>
      <c r="C16" s="110">
        <v>6</v>
      </c>
      <c r="D16" s="39">
        <v>2</v>
      </c>
      <c r="E16" s="39">
        <v>270</v>
      </c>
      <c r="F16" s="39">
        <v>4</v>
      </c>
      <c r="G16" s="39">
        <v>7</v>
      </c>
      <c r="H16" s="39">
        <v>695</v>
      </c>
      <c r="I16" s="39">
        <v>286</v>
      </c>
      <c r="J16" s="50">
        <v>1</v>
      </c>
      <c r="K16" s="52">
        <f t="shared" si="0"/>
        <v>1271</v>
      </c>
      <c r="L16"/>
      <c r="M16"/>
      <c r="N16"/>
      <c r="O16"/>
      <c r="P16"/>
      <c r="Q16"/>
    </row>
    <row r="17" spans="1:17" x14ac:dyDescent="0.3">
      <c r="A17" s="38" t="s">
        <v>22</v>
      </c>
      <c r="B17" s="112">
        <v>4035</v>
      </c>
      <c r="C17" s="110">
        <v>6</v>
      </c>
      <c r="D17" s="39">
        <v>0</v>
      </c>
      <c r="E17" s="39">
        <v>457</v>
      </c>
      <c r="F17" s="39">
        <v>5</v>
      </c>
      <c r="G17" s="39">
        <v>14</v>
      </c>
      <c r="H17" s="39">
        <v>1562</v>
      </c>
      <c r="I17" s="39">
        <v>884</v>
      </c>
      <c r="J17" s="50">
        <v>0</v>
      </c>
      <c r="K17" s="52">
        <f t="shared" si="0"/>
        <v>2928</v>
      </c>
      <c r="L17"/>
      <c r="M17"/>
      <c r="N17"/>
      <c r="O17"/>
      <c r="P17"/>
      <c r="Q17"/>
    </row>
    <row r="18" spans="1:17" x14ac:dyDescent="0.3">
      <c r="A18" s="38" t="s">
        <v>23</v>
      </c>
      <c r="B18" s="112">
        <v>21931</v>
      </c>
      <c r="C18" s="110">
        <v>63</v>
      </c>
      <c r="D18" s="39">
        <v>7</v>
      </c>
      <c r="E18" s="39">
        <v>2834</v>
      </c>
      <c r="F18" s="39">
        <v>34</v>
      </c>
      <c r="G18" s="39">
        <v>116</v>
      </c>
      <c r="H18" s="39">
        <v>7190</v>
      </c>
      <c r="I18" s="39">
        <v>5124</v>
      </c>
      <c r="J18" s="50">
        <v>4</v>
      </c>
      <c r="K18" s="52">
        <f t="shared" si="0"/>
        <v>15372</v>
      </c>
      <c r="L18"/>
      <c r="M18"/>
      <c r="N18"/>
      <c r="O18"/>
      <c r="P18"/>
      <c r="Q18"/>
    </row>
    <row r="19" spans="1:17" x14ac:dyDescent="0.3">
      <c r="A19" s="38" t="s">
        <v>24</v>
      </c>
      <c r="B19" s="112">
        <v>459025</v>
      </c>
      <c r="C19" s="110">
        <v>457</v>
      </c>
      <c r="D19" s="39">
        <v>192</v>
      </c>
      <c r="E19" s="39">
        <v>162181</v>
      </c>
      <c r="F19" s="39">
        <v>596</v>
      </c>
      <c r="G19" s="39">
        <v>2349</v>
      </c>
      <c r="H19" s="39">
        <v>34126</v>
      </c>
      <c r="I19" s="39">
        <v>111580</v>
      </c>
      <c r="J19" s="50">
        <v>189</v>
      </c>
      <c r="K19" s="52">
        <f t="shared" si="0"/>
        <v>311670</v>
      </c>
      <c r="L19"/>
      <c r="M19"/>
      <c r="N19"/>
      <c r="O19"/>
      <c r="P19"/>
      <c r="Q19"/>
    </row>
    <row r="20" spans="1:17" x14ac:dyDescent="0.3">
      <c r="A20" s="38" t="s">
        <v>25</v>
      </c>
      <c r="B20" s="112">
        <v>1617</v>
      </c>
      <c r="C20" s="110">
        <v>5</v>
      </c>
      <c r="D20" s="39">
        <v>0</v>
      </c>
      <c r="E20" s="39">
        <v>182</v>
      </c>
      <c r="F20" s="39">
        <v>2</v>
      </c>
      <c r="G20" s="39">
        <v>3</v>
      </c>
      <c r="H20" s="39">
        <v>542</v>
      </c>
      <c r="I20" s="39">
        <v>372</v>
      </c>
      <c r="J20" s="50">
        <v>0</v>
      </c>
      <c r="K20" s="52">
        <f t="shared" si="0"/>
        <v>1106</v>
      </c>
      <c r="L20"/>
      <c r="M20"/>
      <c r="N20"/>
      <c r="O20"/>
      <c r="P20"/>
      <c r="Q20"/>
    </row>
    <row r="21" spans="1:17" x14ac:dyDescent="0.3">
      <c r="A21" s="38" t="s">
        <v>26</v>
      </c>
      <c r="B21" s="112">
        <v>256226</v>
      </c>
      <c r="C21" s="110">
        <v>258</v>
      </c>
      <c r="D21" s="39">
        <v>55</v>
      </c>
      <c r="E21" s="39">
        <v>42696</v>
      </c>
      <c r="F21" s="39">
        <v>185</v>
      </c>
      <c r="G21" s="39">
        <v>1664</v>
      </c>
      <c r="H21" s="39">
        <v>74949</v>
      </c>
      <c r="I21" s="39">
        <v>71639</v>
      </c>
      <c r="J21" s="50">
        <v>42</v>
      </c>
      <c r="K21" s="52">
        <f t="shared" si="0"/>
        <v>191488</v>
      </c>
      <c r="L21"/>
      <c r="M21"/>
      <c r="N21"/>
      <c r="O21"/>
      <c r="P21"/>
      <c r="Q21"/>
    </row>
    <row r="22" spans="1:17" x14ac:dyDescent="0.3">
      <c r="A22" s="38" t="s">
        <v>27</v>
      </c>
      <c r="B22" s="112">
        <v>33876</v>
      </c>
      <c r="C22" s="110">
        <v>32</v>
      </c>
      <c r="D22" s="39">
        <v>7</v>
      </c>
      <c r="E22" s="39">
        <v>7674</v>
      </c>
      <c r="F22" s="39">
        <v>58</v>
      </c>
      <c r="G22" s="39">
        <v>192</v>
      </c>
      <c r="H22" s="39">
        <v>4965</v>
      </c>
      <c r="I22" s="39">
        <v>9899</v>
      </c>
      <c r="J22" s="50">
        <v>4</v>
      </c>
      <c r="K22" s="52">
        <f t="shared" si="0"/>
        <v>22831</v>
      </c>
      <c r="L22"/>
      <c r="M22"/>
      <c r="N22"/>
      <c r="O22"/>
      <c r="P22"/>
      <c r="Q22"/>
    </row>
    <row r="23" spans="1:17" x14ac:dyDescent="0.3">
      <c r="A23" s="38" t="s">
        <v>28</v>
      </c>
      <c r="B23" s="112">
        <v>452747</v>
      </c>
      <c r="C23" s="110">
        <v>780</v>
      </c>
      <c r="D23" s="39">
        <v>115</v>
      </c>
      <c r="E23" s="39">
        <v>68131</v>
      </c>
      <c r="F23" s="39">
        <v>509</v>
      </c>
      <c r="G23" s="39">
        <v>3418</v>
      </c>
      <c r="H23" s="39">
        <v>116119</v>
      </c>
      <c r="I23" s="39">
        <v>107669</v>
      </c>
      <c r="J23" s="50">
        <v>134</v>
      </c>
      <c r="K23" s="52">
        <f t="shared" si="0"/>
        <v>296875</v>
      </c>
      <c r="L23"/>
      <c r="M23"/>
      <c r="N23"/>
      <c r="O23"/>
      <c r="P23"/>
      <c r="Q23"/>
    </row>
    <row r="24" spans="1:17" x14ac:dyDescent="0.3">
      <c r="A24" s="38" t="s">
        <v>29</v>
      </c>
      <c r="B24" s="112">
        <v>20906</v>
      </c>
      <c r="C24" s="110">
        <v>31</v>
      </c>
      <c r="D24" s="39">
        <v>2</v>
      </c>
      <c r="E24" s="39">
        <v>1762</v>
      </c>
      <c r="F24" s="39">
        <v>9</v>
      </c>
      <c r="G24" s="39">
        <v>122</v>
      </c>
      <c r="H24" s="39">
        <v>8000</v>
      </c>
      <c r="I24" s="39">
        <v>4862</v>
      </c>
      <c r="J24" s="50">
        <v>5</v>
      </c>
      <c r="K24" s="52">
        <f t="shared" si="0"/>
        <v>14793</v>
      </c>
      <c r="L24"/>
      <c r="M24"/>
      <c r="N24"/>
      <c r="O24"/>
      <c r="P24"/>
      <c r="Q24"/>
    </row>
    <row r="25" spans="1:17" x14ac:dyDescent="0.3">
      <c r="A25" s="38" t="s">
        <v>30</v>
      </c>
      <c r="B25" s="112">
        <v>29950</v>
      </c>
      <c r="C25" s="110">
        <v>74</v>
      </c>
      <c r="D25" s="39">
        <v>8</v>
      </c>
      <c r="E25" s="39">
        <v>3510</v>
      </c>
      <c r="F25" s="39">
        <v>30</v>
      </c>
      <c r="G25" s="39">
        <v>145</v>
      </c>
      <c r="H25" s="39">
        <v>8760</v>
      </c>
      <c r="I25" s="39">
        <v>6134</v>
      </c>
      <c r="J25" s="50">
        <v>8</v>
      </c>
      <c r="K25" s="52">
        <f t="shared" si="0"/>
        <v>18669</v>
      </c>
      <c r="L25"/>
      <c r="M25"/>
      <c r="N25"/>
      <c r="O25"/>
      <c r="P25"/>
      <c r="Q25"/>
    </row>
    <row r="26" spans="1:17" x14ac:dyDescent="0.3">
      <c r="A26" s="38" t="s">
        <v>31</v>
      </c>
      <c r="B26" s="112">
        <v>36195</v>
      </c>
      <c r="C26" s="110">
        <v>60</v>
      </c>
      <c r="D26" s="39">
        <v>14</v>
      </c>
      <c r="E26" s="39">
        <v>6829</v>
      </c>
      <c r="F26" s="39">
        <v>52</v>
      </c>
      <c r="G26" s="39">
        <v>181</v>
      </c>
      <c r="H26" s="39">
        <v>7342</v>
      </c>
      <c r="I26" s="39">
        <v>9682</v>
      </c>
      <c r="J26" s="50">
        <v>9</v>
      </c>
      <c r="K26" s="52">
        <f t="shared" si="0"/>
        <v>24169</v>
      </c>
      <c r="L26"/>
      <c r="M26"/>
      <c r="N26"/>
      <c r="O26"/>
      <c r="P26"/>
      <c r="Q26"/>
    </row>
    <row r="27" spans="1:17" x14ac:dyDescent="0.3">
      <c r="A27" s="38" t="s">
        <v>32</v>
      </c>
      <c r="B27" s="112">
        <v>4816</v>
      </c>
      <c r="C27" s="110">
        <v>4</v>
      </c>
      <c r="D27" s="39">
        <v>1</v>
      </c>
      <c r="E27" s="39">
        <v>952</v>
      </c>
      <c r="F27" s="39">
        <v>10</v>
      </c>
      <c r="G27" s="39">
        <v>30</v>
      </c>
      <c r="H27" s="39">
        <v>716</v>
      </c>
      <c r="I27" s="39">
        <v>1271</v>
      </c>
      <c r="J27" s="50">
        <v>1</v>
      </c>
      <c r="K27" s="52">
        <f t="shared" si="0"/>
        <v>2985</v>
      </c>
      <c r="L27"/>
      <c r="M27"/>
      <c r="N27"/>
      <c r="O27"/>
      <c r="P27"/>
      <c r="Q27"/>
    </row>
    <row r="28" spans="1:17" x14ac:dyDescent="0.3">
      <c r="A28" s="38" t="s">
        <v>33</v>
      </c>
      <c r="B28" s="112">
        <v>11585</v>
      </c>
      <c r="C28" s="110">
        <v>12</v>
      </c>
      <c r="D28" s="39">
        <v>1</v>
      </c>
      <c r="E28" s="39">
        <v>1796</v>
      </c>
      <c r="F28" s="39">
        <v>22</v>
      </c>
      <c r="G28" s="39">
        <v>69</v>
      </c>
      <c r="H28" s="39">
        <v>2618</v>
      </c>
      <c r="I28" s="39">
        <v>2629</v>
      </c>
      <c r="J28" s="50">
        <v>0</v>
      </c>
      <c r="K28" s="52">
        <f t="shared" si="0"/>
        <v>7147</v>
      </c>
      <c r="L28"/>
      <c r="M28"/>
      <c r="N28"/>
      <c r="O28"/>
      <c r="P28"/>
      <c r="Q28"/>
    </row>
    <row r="29" spans="1:17" x14ac:dyDescent="0.3">
      <c r="A29" s="38" t="s">
        <v>34</v>
      </c>
      <c r="B29" s="112">
        <v>12397</v>
      </c>
      <c r="C29" s="110">
        <v>14</v>
      </c>
      <c r="D29" s="39">
        <v>4</v>
      </c>
      <c r="E29" s="39">
        <v>3227</v>
      </c>
      <c r="F29" s="39">
        <v>37</v>
      </c>
      <c r="G29" s="39">
        <v>89</v>
      </c>
      <c r="H29" s="39">
        <v>1977</v>
      </c>
      <c r="I29" s="39">
        <v>3512</v>
      </c>
      <c r="J29" s="50">
        <v>6</v>
      </c>
      <c r="K29" s="52">
        <f t="shared" si="0"/>
        <v>8866</v>
      </c>
      <c r="L29"/>
      <c r="M29"/>
      <c r="N29"/>
      <c r="O29"/>
      <c r="P29"/>
      <c r="Q29"/>
    </row>
    <row r="30" spans="1:17" x14ac:dyDescent="0.3">
      <c r="A30" s="38" t="s">
        <v>35</v>
      </c>
      <c r="B30" s="112">
        <v>699</v>
      </c>
      <c r="C30" s="110">
        <v>0</v>
      </c>
      <c r="D30" s="39">
        <v>0</v>
      </c>
      <c r="E30" s="39">
        <v>84</v>
      </c>
      <c r="F30" s="39">
        <v>0</v>
      </c>
      <c r="G30" s="39">
        <v>2</v>
      </c>
      <c r="H30" s="39">
        <v>286</v>
      </c>
      <c r="I30" s="39">
        <v>159</v>
      </c>
      <c r="J30" s="50">
        <v>0</v>
      </c>
      <c r="K30" s="52">
        <f t="shared" si="0"/>
        <v>531</v>
      </c>
      <c r="L30"/>
      <c r="M30"/>
      <c r="N30"/>
      <c r="O30"/>
      <c r="P30"/>
      <c r="Q30"/>
    </row>
    <row r="31" spans="1:17" x14ac:dyDescent="0.3">
      <c r="A31" s="38" t="s">
        <v>36</v>
      </c>
      <c r="B31" s="112">
        <v>5137</v>
      </c>
      <c r="C31" s="110">
        <v>6</v>
      </c>
      <c r="D31" s="39">
        <v>3</v>
      </c>
      <c r="E31" s="39">
        <v>1407</v>
      </c>
      <c r="F31" s="39">
        <v>11</v>
      </c>
      <c r="G31" s="39">
        <v>33</v>
      </c>
      <c r="H31" s="39">
        <v>993</v>
      </c>
      <c r="I31" s="39">
        <v>1116</v>
      </c>
      <c r="J31" s="50">
        <v>1</v>
      </c>
      <c r="K31" s="52">
        <f t="shared" si="0"/>
        <v>3570</v>
      </c>
      <c r="L31"/>
      <c r="M31"/>
      <c r="N31"/>
      <c r="O31"/>
      <c r="P31"/>
      <c r="Q31"/>
    </row>
    <row r="32" spans="1:17" x14ac:dyDescent="0.3">
      <c r="A32" s="38" t="s">
        <v>37</v>
      </c>
      <c r="B32" s="112">
        <v>998</v>
      </c>
      <c r="C32" s="110">
        <v>3</v>
      </c>
      <c r="D32" s="39">
        <v>0</v>
      </c>
      <c r="E32" s="39">
        <v>58</v>
      </c>
      <c r="F32" s="39">
        <v>0</v>
      </c>
      <c r="G32" s="39">
        <v>4</v>
      </c>
      <c r="H32" s="39">
        <v>448</v>
      </c>
      <c r="I32" s="39">
        <v>135</v>
      </c>
      <c r="J32" s="50">
        <v>0</v>
      </c>
      <c r="K32" s="52">
        <f t="shared" si="0"/>
        <v>648</v>
      </c>
      <c r="L32"/>
      <c r="M32"/>
      <c r="N32"/>
      <c r="O32"/>
      <c r="P32"/>
      <c r="Q32"/>
    </row>
    <row r="33" spans="1:17" x14ac:dyDescent="0.3">
      <c r="A33" s="38" t="s">
        <v>38</v>
      </c>
      <c r="B33" s="112">
        <v>422988</v>
      </c>
      <c r="C33" s="110">
        <v>436</v>
      </c>
      <c r="D33" s="39">
        <v>101</v>
      </c>
      <c r="E33" s="39">
        <v>101778</v>
      </c>
      <c r="F33" s="39">
        <v>513</v>
      </c>
      <c r="G33" s="39">
        <v>2716</v>
      </c>
      <c r="H33" s="39">
        <v>80068</v>
      </c>
      <c r="I33" s="39">
        <v>121283</v>
      </c>
      <c r="J33" s="50">
        <v>124</v>
      </c>
      <c r="K33" s="52">
        <f t="shared" si="0"/>
        <v>307019</v>
      </c>
      <c r="L33"/>
      <c r="M33"/>
      <c r="N33"/>
      <c r="O33"/>
      <c r="P33"/>
      <c r="Q33"/>
    </row>
    <row r="34" spans="1:17" x14ac:dyDescent="0.3">
      <c r="A34" s="38" t="s">
        <v>39</v>
      </c>
      <c r="B34" s="112">
        <v>996</v>
      </c>
      <c r="C34" s="110">
        <v>1</v>
      </c>
      <c r="D34" s="39">
        <v>0</v>
      </c>
      <c r="E34" s="39">
        <v>62</v>
      </c>
      <c r="F34" s="39">
        <v>0</v>
      </c>
      <c r="G34" s="39">
        <v>3</v>
      </c>
      <c r="H34" s="39">
        <v>421</v>
      </c>
      <c r="I34" s="39">
        <v>169</v>
      </c>
      <c r="J34" s="50">
        <v>0</v>
      </c>
      <c r="K34" s="52">
        <f t="shared" si="0"/>
        <v>656</v>
      </c>
      <c r="L34"/>
      <c r="M34"/>
      <c r="N34"/>
      <c r="O34"/>
      <c r="P34"/>
      <c r="Q34"/>
    </row>
    <row r="35" spans="1:17" x14ac:dyDescent="0.3">
      <c r="A35" s="38" t="s">
        <v>40</v>
      </c>
      <c r="B35" s="112">
        <v>4538</v>
      </c>
      <c r="C35" s="110">
        <v>5</v>
      </c>
      <c r="D35" s="39">
        <v>3</v>
      </c>
      <c r="E35" s="39">
        <v>295</v>
      </c>
      <c r="F35" s="39">
        <v>0</v>
      </c>
      <c r="G35" s="39">
        <v>19</v>
      </c>
      <c r="H35" s="39">
        <v>1688</v>
      </c>
      <c r="I35" s="39">
        <v>712</v>
      </c>
      <c r="J35" s="50">
        <v>3</v>
      </c>
      <c r="K35" s="52">
        <f t="shared" si="0"/>
        <v>2725</v>
      </c>
      <c r="L35"/>
      <c r="M35"/>
      <c r="N35"/>
      <c r="O35"/>
      <c r="P35"/>
      <c r="Q35"/>
    </row>
    <row r="36" spans="1:17" x14ac:dyDescent="0.3">
      <c r="A36" s="38" t="s">
        <v>41</v>
      </c>
      <c r="B36" s="112">
        <v>41149</v>
      </c>
      <c r="C36" s="110">
        <v>60</v>
      </c>
      <c r="D36" s="39">
        <v>14</v>
      </c>
      <c r="E36" s="39">
        <v>10094</v>
      </c>
      <c r="F36" s="39">
        <v>79</v>
      </c>
      <c r="G36" s="39">
        <v>277</v>
      </c>
      <c r="H36" s="39">
        <v>7879</v>
      </c>
      <c r="I36" s="39">
        <v>10682</v>
      </c>
      <c r="J36" s="50">
        <v>10</v>
      </c>
      <c r="K36" s="52">
        <f t="shared" si="0"/>
        <v>29095</v>
      </c>
      <c r="L36"/>
      <c r="M36"/>
      <c r="N36"/>
      <c r="O36"/>
      <c r="P36"/>
      <c r="Q36"/>
    </row>
    <row r="37" spans="1:17" x14ac:dyDescent="0.3">
      <c r="A37" s="38" t="s">
        <v>42</v>
      </c>
      <c r="B37" s="112">
        <v>4755</v>
      </c>
      <c r="C37" s="110">
        <v>4</v>
      </c>
      <c r="D37" s="39">
        <v>3</v>
      </c>
      <c r="E37" s="39">
        <v>1287</v>
      </c>
      <c r="F37" s="39">
        <v>13</v>
      </c>
      <c r="G37" s="39">
        <v>31</v>
      </c>
      <c r="H37" s="39">
        <v>543</v>
      </c>
      <c r="I37" s="39">
        <v>1054</v>
      </c>
      <c r="J37" s="50">
        <v>3</v>
      </c>
      <c r="K37" s="52">
        <f t="shared" si="0"/>
        <v>2938</v>
      </c>
      <c r="L37"/>
      <c r="M37"/>
      <c r="N37"/>
      <c r="O37"/>
      <c r="P37"/>
      <c r="Q37"/>
    </row>
    <row r="38" spans="1:17" x14ac:dyDescent="0.3">
      <c r="A38" s="38" t="s">
        <v>43</v>
      </c>
      <c r="B38" s="112">
        <v>251926</v>
      </c>
      <c r="C38" s="110">
        <v>309</v>
      </c>
      <c r="D38" s="39">
        <v>63</v>
      </c>
      <c r="E38" s="39">
        <v>56013</v>
      </c>
      <c r="F38" s="39">
        <v>374</v>
      </c>
      <c r="G38" s="39">
        <v>1633</v>
      </c>
      <c r="H38" s="39">
        <v>49277</v>
      </c>
      <c r="I38" s="39">
        <v>69069</v>
      </c>
      <c r="J38" s="50">
        <v>65</v>
      </c>
      <c r="K38" s="52">
        <f t="shared" si="0"/>
        <v>176803</v>
      </c>
      <c r="L38"/>
      <c r="M38"/>
      <c r="N38"/>
      <c r="O38"/>
      <c r="P38"/>
      <c r="Q38"/>
    </row>
    <row r="39" spans="1:17" x14ac:dyDescent="0.3">
      <c r="A39" s="38" t="s">
        <v>44</v>
      </c>
      <c r="B39" s="112">
        <v>9821</v>
      </c>
      <c r="C39" s="110">
        <v>18</v>
      </c>
      <c r="D39" s="39">
        <v>1</v>
      </c>
      <c r="E39" s="39">
        <v>2607</v>
      </c>
      <c r="F39" s="39">
        <v>12</v>
      </c>
      <c r="G39" s="39">
        <v>38</v>
      </c>
      <c r="H39" s="39">
        <v>1939</v>
      </c>
      <c r="I39" s="39">
        <v>1841</v>
      </c>
      <c r="J39" s="50">
        <v>2</v>
      </c>
      <c r="K39" s="52">
        <f t="shared" si="0"/>
        <v>6458</v>
      </c>
      <c r="L39"/>
      <c r="M39"/>
      <c r="N39"/>
      <c r="O39"/>
      <c r="P39"/>
      <c r="Q39"/>
    </row>
    <row r="40" spans="1:17" x14ac:dyDescent="0.3">
      <c r="A40" s="38" t="s">
        <v>45</v>
      </c>
      <c r="B40" s="112">
        <v>3046</v>
      </c>
      <c r="C40" s="110">
        <v>2</v>
      </c>
      <c r="D40" s="39">
        <v>0</v>
      </c>
      <c r="E40" s="39">
        <v>244</v>
      </c>
      <c r="F40" s="39">
        <v>2</v>
      </c>
      <c r="G40" s="39">
        <v>19</v>
      </c>
      <c r="H40" s="39">
        <v>1257</v>
      </c>
      <c r="I40" s="39">
        <v>436</v>
      </c>
      <c r="J40" s="50">
        <v>0</v>
      </c>
      <c r="K40" s="52">
        <f t="shared" si="0"/>
        <v>1960</v>
      </c>
      <c r="L40"/>
      <c r="M40"/>
      <c r="N40"/>
      <c r="O40"/>
      <c r="P40"/>
      <c r="Q40"/>
    </row>
    <row r="41" spans="1:17" x14ac:dyDescent="0.3">
      <c r="A41" s="38" t="s">
        <v>46</v>
      </c>
      <c r="B41" s="112">
        <v>12118</v>
      </c>
      <c r="C41" s="110">
        <v>16</v>
      </c>
      <c r="D41" s="39">
        <v>4</v>
      </c>
      <c r="E41" s="39">
        <v>1210</v>
      </c>
      <c r="F41" s="39">
        <v>4</v>
      </c>
      <c r="G41" s="39">
        <v>41</v>
      </c>
      <c r="H41" s="39">
        <v>4637</v>
      </c>
      <c r="I41" s="39">
        <v>2323</v>
      </c>
      <c r="J41" s="50">
        <v>4</v>
      </c>
      <c r="K41" s="52">
        <f t="shared" si="0"/>
        <v>8239</v>
      </c>
      <c r="L41"/>
      <c r="M41"/>
      <c r="N41"/>
      <c r="O41"/>
      <c r="P41"/>
      <c r="Q41"/>
    </row>
    <row r="42" spans="1:17" x14ac:dyDescent="0.3">
      <c r="A42" s="38" t="s">
        <v>47</v>
      </c>
      <c r="B42" s="112">
        <v>104599</v>
      </c>
      <c r="C42" s="110">
        <v>223</v>
      </c>
      <c r="D42" s="39">
        <v>37</v>
      </c>
      <c r="E42" s="39">
        <v>14259</v>
      </c>
      <c r="F42" s="39">
        <v>109</v>
      </c>
      <c r="G42" s="39">
        <v>635</v>
      </c>
      <c r="H42" s="39">
        <v>31081</v>
      </c>
      <c r="I42" s="39">
        <v>25468</v>
      </c>
      <c r="J42" s="50">
        <v>22</v>
      </c>
      <c r="K42" s="52">
        <f t="shared" si="0"/>
        <v>71834</v>
      </c>
      <c r="L42"/>
      <c r="M42"/>
      <c r="N42"/>
      <c r="O42"/>
      <c r="P42"/>
      <c r="Q42"/>
    </row>
    <row r="43" spans="1:17" x14ac:dyDescent="0.3">
      <c r="A43" s="38" t="s">
        <v>48</v>
      </c>
      <c r="B43" s="112">
        <v>824</v>
      </c>
      <c r="C43" s="110">
        <v>1</v>
      </c>
      <c r="D43" s="39">
        <v>0</v>
      </c>
      <c r="E43" s="39">
        <v>195</v>
      </c>
      <c r="F43" s="39">
        <v>0</v>
      </c>
      <c r="G43" s="39">
        <v>0</v>
      </c>
      <c r="H43" s="39">
        <v>240</v>
      </c>
      <c r="I43" s="39">
        <v>173</v>
      </c>
      <c r="J43" s="50">
        <v>0</v>
      </c>
      <c r="K43" s="52">
        <f t="shared" si="0"/>
        <v>609</v>
      </c>
      <c r="L43"/>
      <c r="M43"/>
      <c r="N43"/>
      <c r="O43"/>
      <c r="P43"/>
      <c r="Q43"/>
    </row>
    <row r="44" spans="1:17" x14ac:dyDescent="0.3">
      <c r="A44" s="38" t="s">
        <v>49</v>
      </c>
      <c r="B44" s="112">
        <v>8341</v>
      </c>
      <c r="C44" s="110">
        <v>18</v>
      </c>
      <c r="D44" s="39">
        <v>2</v>
      </c>
      <c r="E44" s="39">
        <v>470</v>
      </c>
      <c r="F44" s="39">
        <v>3</v>
      </c>
      <c r="G44" s="39">
        <v>28</v>
      </c>
      <c r="H44" s="39">
        <v>2729</v>
      </c>
      <c r="I44" s="39">
        <v>1345</v>
      </c>
      <c r="J44" s="50">
        <v>0</v>
      </c>
      <c r="K44" s="52">
        <f t="shared" si="0"/>
        <v>4595</v>
      </c>
      <c r="L44"/>
      <c r="M44"/>
      <c r="N44"/>
      <c r="O44"/>
      <c r="P44"/>
      <c r="Q44"/>
    </row>
    <row r="45" spans="1:17" x14ac:dyDescent="0.3">
      <c r="A45" s="38" t="s">
        <v>50</v>
      </c>
      <c r="B45" s="112">
        <v>18323</v>
      </c>
      <c r="C45" s="110">
        <v>34</v>
      </c>
      <c r="D45" s="39">
        <v>8</v>
      </c>
      <c r="E45" s="39">
        <v>2844</v>
      </c>
      <c r="F45" s="39">
        <v>30</v>
      </c>
      <c r="G45" s="39">
        <v>90</v>
      </c>
      <c r="H45" s="39">
        <v>5908</v>
      </c>
      <c r="I45" s="39">
        <v>3923</v>
      </c>
      <c r="J45" s="50">
        <v>8</v>
      </c>
      <c r="K45" s="52">
        <f t="shared" si="0"/>
        <v>12845</v>
      </c>
      <c r="L45"/>
      <c r="M45"/>
      <c r="N45"/>
      <c r="O45"/>
      <c r="P45"/>
      <c r="Q45"/>
    </row>
    <row r="46" spans="1:17" x14ac:dyDescent="0.3">
      <c r="A46" s="38" t="s">
        <v>51</v>
      </c>
      <c r="B46" s="112">
        <v>28430</v>
      </c>
      <c r="C46" s="110">
        <v>51</v>
      </c>
      <c r="D46" s="39">
        <v>4</v>
      </c>
      <c r="E46" s="39">
        <v>3731</v>
      </c>
      <c r="F46" s="39">
        <v>29</v>
      </c>
      <c r="G46" s="39">
        <v>144</v>
      </c>
      <c r="H46" s="39">
        <v>9528</v>
      </c>
      <c r="I46" s="39">
        <v>6468</v>
      </c>
      <c r="J46" s="50">
        <v>12</v>
      </c>
      <c r="K46" s="52">
        <f t="shared" si="0"/>
        <v>19967</v>
      </c>
      <c r="L46"/>
      <c r="M46"/>
      <c r="N46"/>
      <c r="O46"/>
      <c r="P46"/>
      <c r="Q46"/>
    </row>
    <row r="47" spans="1:17" x14ac:dyDescent="0.3">
      <c r="A47" s="38" t="s">
        <v>52</v>
      </c>
      <c r="B47" s="112">
        <v>16733</v>
      </c>
      <c r="C47" s="110">
        <v>35</v>
      </c>
      <c r="D47" s="39">
        <v>11</v>
      </c>
      <c r="E47" s="39">
        <v>1935</v>
      </c>
      <c r="F47" s="39">
        <v>13</v>
      </c>
      <c r="G47" s="39">
        <v>70</v>
      </c>
      <c r="H47" s="39">
        <v>4990</v>
      </c>
      <c r="I47" s="39">
        <v>3405</v>
      </c>
      <c r="J47" s="50">
        <v>4</v>
      </c>
      <c r="K47" s="52">
        <f t="shared" si="0"/>
        <v>10463</v>
      </c>
      <c r="L47"/>
      <c r="M47"/>
      <c r="N47"/>
      <c r="O47"/>
      <c r="P47"/>
      <c r="Q47"/>
    </row>
    <row r="48" spans="1:17" x14ac:dyDescent="0.3">
      <c r="A48" s="38" t="s">
        <v>53</v>
      </c>
      <c r="B48" s="112">
        <v>11827</v>
      </c>
      <c r="C48" s="110">
        <v>24</v>
      </c>
      <c r="D48" s="39">
        <v>8</v>
      </c>
      <c r="E48" s="39">
        <v>2204</v>
      </c>
      <c r="F48" s="39">
        <v>8</v>
      </c>
      <c r="G48" s="39">
        <v>34</v>
      </c>
      <c r="H48" s="39">
        <v>3013</v>
      </c>
      <c r="I48" s="39">
        <v>1980</v>
      </c>
      <c r="J48" s="50">
        <v>7</v>
      </c>
      <c r="K48" s="52">
        <f t="shared" si="0"/>
        <v>7278</v>
      </c>
      <c r="L48"/>
      <c r="M48"/>
      <c r="N48"/>
      <c r="O48"/>
      <c r="P48"/>
      <c r="Q48"/>
    </row>
    <row r="49" spans="1:17" x14ac:dyDescent="0.3">
      <c r="A49" s="38" t="s">
        <v>54</v>
      </c>
      <c r="B49" s="112">
        <v>4409</v>
      </c>
      <c r="C49" s="110">
        <v>4</v>
      </c>
      <c r="D49" s="39">
        <v>1</v>
      </c>
      <c r="E49" s="39">
        <v>1061</v>
      </c>
      <c r="F49" s="39">
        <v>10</v>
      </c>
      <c r="G49" s="39">
        <v>28</v>
      </c>
      <c r="H49" s="39">
        <v>941</v>
      </c>
      <c r="I49" s="39">
        <v>1331</v>
      </c>
      <c r="J49" s="50">
        <v>0</v>
      </c>
      <c r="K49" s="52">
        <f t="shared" si="0"/>
        <v>3376</v>
      </c>
      <c r="L49"/>
      <c r="M49"/>
      <c r="N49"/>
      <c r="O49"/>
      <c r="P49"/>
      <c r="Q49"/>
    </row>
    <row r="50" spans="1:17" x14ac:dyDescent="0.3">
      <c r="A50" s="38" t="s">
        <v>55</v>
      </c>
      <c r="B50" s="112">
        <v>14125</v>
      </c>
      <c r="C50" s="110">
        <v>17</v>
      </c>
      <c r="D50" s="39">
        <v>0</v>
      </c>
      <c r="E50" s="39">
        <v>1949</v>
      </c>
      <c r="F50" s="39">
        <v>31</v>
      </c>
      <c r="G50" s="39">
        <v>96</v>
      </c>
      <c r="H50" s="39">
        <v>3287</v>
      </c>
      <c r="I50" s="39">
        <v>3394</v>
      </c>
      <c r="J50" s="50">
        <v>5</v>
      </c>
      <c r="K50" s="52">
        <f t="shared" si="0"/>
        <v>8779</v>
      </c>
      <c r="L50"/>
      <c r="M50"/>
      <c r="N50"/>
      <c r="O50"/>
      <c r="P50"/>
      <c r="Q50"/>
    </row>
    <row r="51" spans="1:17" x14ac:dyDescent="0.3">
      <c r="A51" s="38" t="s">
        <v>56</v>
      </c>
      <c r="B51" s="112">
        <v>2831</v>
      </c>
      <c r="C51" s="110">
        <v>1</v>
      </c>
      <c r="D51" s="39">
        <v>0</v>
      </c>
      <c r="E51" s="39">
        <v>227</v>
      </c>
      <c r="F51" s="39">
        <v>0</v>
      </c>
      <c r="G51" s="39">
        <v>9</v>
      </c>
      <c r="H51" s="39">
        <v>1051</v>
      </c>
      <c r="I51" s="39">
        <v>487</v>
      </c>
      <c r="J51" s="50">
        <v>0</v>
      </c>
      <c r="K51" s="52">
        <f t="shared" si="0"/>
        <v>1775</v>
      </c>
      <c r="L51"/>
      <c r="M51"/>
      <c r="N51"/>
      <c r="O51"/>
      <c r="P51"/>
      <c r="Q51"/>
    </row>
    <row r="52" spans="1:17" x14ac:dyDescent="0.3">
      <c r="A52" s="38" t="s">
        <v>57</v>
      </c>
      <c r="B52" s="112">
        <v>13728</v>
      </c>
      <c r="C52" s="110">
        <v>12</v>
      </c>
      <c r="D52" s="39">
        <v>1</v>
      </c>
      <c r="E52" s="39">
        <v>4086</v>
      </c>
      <c r="F52" s="39">
        <v>37</v>
      </c>
      <c r="G52" s="39">
        <v>88</v>
      </c>
      <c r="H52" s="39">
        <v>1204</v>
      </c>
      <c r="I52" s="39">
        <v>4120</v>
      </c>
      <c r="J52" s="50">
        <v>6</v>
      </c>
      <c r="K52" s="52">
        <f t="shared" si="0"/>
        <v>9554</v>
      </c>
      <c r="L52"/>
      <c r="M52"/>
      <c r="N52"/>
      <c r="O52"/>
      <c r="P52"/>
      <c r="Q52"/>
    </row>
    <row r="53" spans="1:17" x14ac:dyDescent="0.3">
      <c r="A53" s="38" t="s">
        <v>58</v>
      </c>
      <c r="B53" s="112">
        <v>6829</v>
      </c>
      <c r="C53" s="110">
        <v>17</v>
      </c>
      <c r="D53" s="39">
        <v>4</v>
      </c>
      <c r="E53" s="39">
        <v>835</v>
      </c>
      <c r="F53" s="39">
        <v>1</v>
      </c>
      <c r="G53" s="39">
        <v>16</v>
      </c>
      <c r="H53" s="39">
        <v>2083</v>
      </c>
      <c r="I53" s="39">
        <v>1143</v>
      </c>
      <c r="J53" s="50">
        <v>0</v>
      </c>
      <c r="K53" s="52">
        <f t="shared" si="0"/>
        <v>4099</v>
      </c>
      <c r="L53"/>
      <c r="M53"/>
      <c r="N53"/>
      <c r="O53"/>
      <c r="P53"/>
      <c r="Q53"/>
    </row>
    <row r="54" spans="1:17" x14ac:dyDescent="0.3">
      <c r="A54" s="38" t="s">
        <v>59</v>
      </c>
      <c r="B54" s="112">
        <v>108599</v>
      </c>
      <c r="C54" s="110">
        <v>184</v>
      </c>
      <c r="D54" s="39">
        <v>45</v>
      </c>
      <c r="E54" s="39">
        <v>28224</v>
      </c>
      <c r="F54" s="39">
        <v>104</v>
      </c>
      <c r="G54" s="39">
        <v>462</v>
      </c>
      <c r="H54" s="39">
        <v>18691</v>
      </c>
      <c r="I54" s="39">
        <v>19923</v>
      </c>
      <c r="J54" s="50">
        <v>39</v>
      </c>
      <c r="K54" s="52">
        <f t="shared" si="0"/>
        <v>67672</v>
      </c>
      <c r="L54"/>
      <c r="M54"/>
      <c r="N54"/>
      <c r="O54"/>
      <c r="P54"/>
      <c r="Q54"/>
    </row>
    <row r="55" spans="1:17" x14ac:dyDescent="0.3">
      <c r="A55" s="38" t="s">
        <v>60</v>
      </c>
      <c r="B55" s="112">
        <v>4188</v>
      </c>
      <c r="C55" s="110">
        <v>5</v>
      </c>
      <c r="D55" s="39">
        <v>0</v>
      </c>
      <c r="E55" s="39">
        <v>195</v>
      </c>
      <c r="F55" s="39">
        <v>2</v>
      </c>
      <c r="G55" s="39">
        <v>19</v>
      </c>
      <c r="H55" s="39">
        <v>1904</v>
      </c>
      <c r="I55" s="39">
        <v>613</v>
      </c>
      <c r="J55" s="50">
        <v>0</v>
      </c>
      <c r="K55" s="52">
        <f t="shared" si="0"/>
        <v>2738</v>
      </c>
      <c r="L55"/>
      <c r="M55"/>
      <c r="N55"/>
      <c r="O55"/>
      <c r="P55"/>
      <c r="Q55"/>
    </row>
    <row r="56" spans="1:17" x14ac:dyDescent="0.3">
      <c r="A56" s="38" t="s">
        <v>61</v>
      </c>
      <c r="B56" s="112">
        <v>7453</v>
      </c>
      <c r="C56" s="110">
        <v>15</v>
      </c>
      <c r="D56" s="39">
        <v>6</v>
      </c>
      <c r="E56" s="39">
        <v>1530</v>
      </c>
      <c r="F56" s="39">
        <v>9</v>
      </c>
      <c r="G56" s="39">
        <v>30</v>
      </c>
      <c r="H56" s="39">
        <v>2110</v>
      </c>
      <c r="I56" s="39">
        <v>1424</v>
      </c>
      <c r="J56" s="50">
        <v>5</v>
      </c>
      <c r="K56" s="52">
        <f t="shared" si="0"/>
        <v>5129</v>
      </c>
      <c r="L56"/>
      <c r="M56"/>
      <c r="N56"/>
      <c r="O56"/>
      <c r="P56"/>
      <c r="Q56"/>
    </row>
    <row r="57" spans="1:17" x14ac:dyDescent="0.3">
      <c r="A57" s="38" t="s">
        <v>62</v>
      </c>
      <c r="B57" s="112">
        <v>18990</v>
      </c>
      <c r="C57" s="110">
        <v>22</v>
      </c>
      <c r="D57" s="39">
        <v>5</v>
      </c>
      <c r="E57" s="39">
        <v>4585</v>
      </c>
      <c r="F57" s="39">
        <v>45</v>
      </c>
      <c r="G57" s="39">
        <v>114</v>
      </c>
      <c r="H57" s="39">
        <v>3195</v>
      </c>
      <c r="I57" s="39">
        <v>5863</v>
      </c>
      <c r="J57" s="50">
        <v>5</v>
      </c>
      <c r="K57" s="52">
        <f t="shared" si="0"/>
        <v>13834</v>
      </c>
      <c r="L57"/>
      <c r="M57"/>
      <c r="N57"/>
      <c r="O57"/>
      <c r="P57"/>
      <c r="Q57"/>
    </row>
    <row r="58" spans="1:17" x14ac:dyDescent="0.3">
      <c r="A58" s="38" t="s">
        <v>63</v>
      </c>
      <c r="B58" s="112">
        <v>4157</v>
      </c>
      <c r="C58" s="110">
        <v>6</v>
      </c>
      <c r="D58" s="39">
        <v>3</v>
      </c>
      <c r="E58" s="39">
        <v>1196</v>
      </c>
      <c r="F58" s="39">
        <v>8</v>
      </c>
      <c r="G58" s="39">
        <v>22</v>
      </c>
      <c r="H58" s="39">
        <v>598</v>
      </c>
      <c r="I58" s="39">
        <v>851</v>
      </c>
      <c r="J58" s="50">
        <v>0</v>
      </c>
      <c r="K58" s="52">
        <f t="shared" si="0"/>
        <v>2684</v>
      </c>
      <c r="L58"/>
      <c r="M58"/>
      <c r="N58"/>
      <c r="O58"/>
      <c r="P58"/>
      <c r="Q58"/>
    </row>
    <row r="59" spans="1:17" x14ac:dyDescent="0.3">
      <c r="A59" s="38" t="s">
        <v>64</v>
      </c>
      <c r="B59" s="112">
        <v>650</v>
      </c>
      <c r="C59" s="110">
        <v>0</v>
      </c>
      <c r="D59" s="39">
        <v>0</v>
      </c>
      <c r="E59" s="39">
        <v>131</v>
      </c>
      <c r="F59" s="39">
        <v>2</v>
      </c>
      <c r="G59" s="39">
        <v>6</v>
      </c>
      <c r="H59" s="39">
        <v>76</v>
      </c>
      <c r="I59" s="39">
        <v>203</v>
      </c>
      <c r="J59" s="50">
        <v>0</v>
      </c>
      <c r="K59" s="52">
        <f t="shared" si="0"/>
        <v>418</v>
      </c>
      <c r="L59"/>
      <c r="M59"/>
      <c r="N59"/>
      <c r="O59"/>
      <c r="P59"/>
      <c r="Q59"/>
    </row>
    <row r="60" spans="1:17" x14ac:dyDescent="0.3">
      <c r="A60" s="38" t="s">
        <v>65</v>
      </c>
      <c r="B60" s="112">
        <v>5872</v>
      </c>
      <c r="C60" s="110">
        <v>4</v>
      </c>
      <c r="D60" s="39">
        <v>2</v>
      </c>
      <c r="E60" s="39">
        <v>2077</v>
      </c>
      <c r="F60" s="39">
        <v>22</v>
      </c>
      <c r="G60" s="39">
        <v>33</v>
      </c>
      <c r="H60" s="39">
        <v>511</v>
      </c>
      <c r="I60" s="39">
        <v>1423</v>
      </c>
      <c r="J60" s="50">
        <v>3</v>
      </c>
      <c r="K60" s="52">
        <f t="shared" si="0"/>
        <v>4075</v>
      </c>
      <c r="L60"/>
      <c r="M60"/>
      <c r="N60"/>
      <c r="O60"/>
      <c r="P60"/>
      <c r="Q60"/>
    </row>
    <row r="61" spans="1:17" x14ac:dyDescent="0.3">
      <c r="A61" s="38" t="s">
        <v>66</v>
      </c>
      <c r="B61" s="112">
        <v>1675</v>
      </c>
      <c r="C61" s="110">
        <v>5</v>
      </c>
      <c r="D61" s="39">
        <v>1</v>
      </c>
      <c r="E61" s="39">
        <v>167</v>
      </c>
      <c r="F61" s="39">
        <v>0</v>
      </c>
      <c r="G61" s="39">
        <v>1</v>
      </c>
      <c r="H61" s="39">
        <v>643</v>
      </c>
      <c r="I61" s="39">
        <v>272</v>
      </c>
      <c r="J61" s="50">
        <v>0</v>
      </c>
      <c r="K61" s="52">
        <f t="shared" si="0"/>
        <v>1089</v>
      </c>
      <c r="L61"/>
      <c r="M61"/>
      <c r="N61"/>
      <c r="O61"/>
      <c r="P61"/>
      <c r="Q61"/>
    </row>
    <row r="62" spans="1:17" x14ac:dyDescent="0.3">
      <c r="A62" s="38" t="s">
        <v>67</v>
      </c>
      <c r="B62" s="112">
        <v>21328</v>
      </c>
      <c r="C62" s="110">
        <v>8</v>
      </c>
      <c r="D62" s="39">
        <v>5</v>
      </c>
      <c r="E62" s="39">
        <v>4987</v>
      </c>
      <c r="F62" s="39">
        <v>37</v>
      </c>
      <c r="G62" s="39">
        <v>134</v>
      </c>
      <c r="H62" s="39">
        <v>2561</v>
      </c>
      <c r="I62" s="39">
        <v>6252</v>
      </c>
      <c r="J62" s="50">
        <v>10</v>
      </c>
      <c r="K62" s="52">
        <f t="shared" si="0"/>
        <v>13994</v>
      </c>
      <c r="L62"/>
      <c r="M62"/>
      <c r="N62"/>
      <c r="O62"/>
      <c r="P62"/>
      <c r="Q62"/>
    </row>
    <row r="63" spans="1:17" x14ac:dyDescent="0.3">
      <c r="A63" s="38" t="s">
        <v>68</v>
      </c>
      <c r="B63" s="112">
        <v>18997</v>
      </c>
      <c r="C63" s="110">
        <v>43</v>
      </c>
      <c r="D63" s="39">
        <v>6</v>
      </c>
      <c r="E63" s="39">
        <v>2184</v>
      </c>
      <c r="F63" s="39">
        <v>17</v>
      </c>
      <c r="G63" s="39">
        <v>105</v>
      </c>
      <c r="H63" s="39">
        <v>5984</v>
      </c>
      <c r="I63" s="39">
        <v>4295</v>
      </c>
      <c r="J63" s="50">
        <v>6</v>
      </c>
      <c r="K63" s="52">
        <f t="shared" si="0"/>
        <v>12640</v>
      </c>
      <c r="L63"/>
      <c r="M63"/>
      <c r="N63"/>
      <c r="O63"/>
      <c r="P63"/>
      <c r="Q63"/>
    </row>
    <row r="64" spans="1:17" x14ac:dyDescent="0.3">
      <c r="A64" s="38" t="s">
        <v>69</v>
      </c>
      <c r="B64" s="112">
        <v>3324</v>
      </c>
      <c r="C64" s="110">
        <v>11</v>
      </c>
      <c r="D64" s="39">
        <v>0</v>
      </c>
      <c r="E64" s="39">
        <v>176</v>
      </c>
      <c r="F64" s="39">
        <v>1</v>
      </c>
      <c r="G64" s="39">
        <v>16</v>
      </c>
      <c r="H64" s="39">
        <v>1632</v>
      </c>
      <c r="I64" s="39">
        <v>423</v>
      </c>
      <c r="J64" s="50">
        <v>1</v>
      </c>
      <c r="K64" s="52">
        <f t="shared" si="0"/>
        <v>2260</v>
      </c>
      <c r="L64"/>
      <c r="M64"/>
      <c r="N64"/>
      <c r="O64"/>
      <c r="P64"/>
      <c r="Q64"/>
    </row>
    <row r="65" spans="1:17" x14ac:dyDescent="0.3">
      <c r="A65" s="38" t="s">
        <v>70</v>
      </c>
      <c r="B65" s="112">
        <v>197857</v>
      </c>
      <c r="C65" s="110">
        <v>306</v>
      </c>
      <c r="D65" s="39">
        <v>66</v>
      </c>
      <c r="E65" s="39">
        <v>28045</v>
      </c>
      <c r="F65" s="39">
        <v>142</v>
      </c>
      <c r="G65" s="39">
        <v>1032</v>
      </c>
      <c r="H65" s="39">
        <v>44440</v>
      </c>
      <c r="I65" s="39">
        <v>41714</v>
      </c>
      <c r="J65" s="50">
        <v>52</v>
      </c>
      <c r="K65" s="52">
        <f t="shared" si="0"/>
        <v>115797</v>
      </c>
      <c r="L65"/>
      <c r="M65"/>
      <c r="N65"/>
      <c r="O65"/>
      <c r="P65"/>
      <c r="Q65"/>
    </row>
    <row r="66" spans="1:17" x14ac:dyDescent="0.3">
      <c r="A66" s="38" t="s">
        <v>71</v>
      </c>
      <c r="B66" s="112">
        <v>5731</v>
      </c>
      <c r="C66" s="110">
        <v>9</v>
      </c>
      <c r="D66" s="39">
        <v>1</v>
      </c>
      <c r="E66" s="39">
        <v>431</v>
      </c>
      <c r="F66" s="39">
        <v>2</v>
      </c>
      <c r="G66" s="39">
        <v>20</v>
      </c>
      <c r="H66" s="39">
        <v>2212</v>
      </c>
      <c r="I66" s="39">
        <v>1021</v>
      </c>
      <c r="J66" s="50">
        <v>0</v>
      </c>
      <c r="K66" s="52">
        <f t="shared" si="0"/>
        <v>3696</v>
      </c>
      <c r="L66"/>
      <c r="M66"/>
      <c r="N66"/>
      <c r="O66"/>
      <c r="P66"/>
      <c r="Q66"/>
    </row>
    <row r="67" spans="1:17" x14ac:dyDescent="0.3">
      <c r="A67" s="40" t="s">
        <v>6</v>
      </c>
      <c r="B67" s="118">
        <f>SUM(B3:B66)</f>
        <v>3767687</v>
      </c>
      <c r="C67" s="111">
        <f>SUM(C3:C66)</f>
        <v>4974</v>
      </c>
      <c r="D67" s="41">
        <f t="shared" ref="D67:J67" si="1">SUM(D3:D66)</f>
        <v>1212</v>
      </c>
      <c r="E67" s="41">
        <f t="shared" si="1"/>
        <v>862804</v>
      </c>
      <c r="F67" s="41">
        <f t="shared" si="1"/>
        <v>4458</v>
      </c>
      <c r="G67" s="41">
        <f t="shared" si="1"/>
        <v>22233</v>
      </c>
      <c r="H67" s="41">
        <f t="shared" si="1"/>
        <v>728005</v>
      </c>
      <c r="I67" s="41">
        <f t="shared" si="1"/>
        <v>948881</v>
      </c>
      <c r="J67" s="51">
        <f t="shared" si="1"/>
        <v>1132</v>
      </c>
      <c r="K67" s="53">
        <f>SUM(K3:K66)</f>
        <v>2573699</v>
      </c>
      <c r="L67"/>
      <c r="M67"/>
      <c r="N67"/>
      <c r="O67"/>
      <c r="P67"/>
      <c r="Q67"/>
    </row>
    <row r="68" spans="1:17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</sheetData>
  <mergeCells count="2">
    <mergeCell ref="B1:B2"/>
    <mergeCell ref="C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Z3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.5546875" defaultRowHeight="14.4" x14ac:dyDescent="0.3"/>
  <cols>
    <col min="1" max="1" width="19.88671875" style="1" bestFit="1" customWidth="1"/>
    <col min="2" max="2" width="9.33203125" style="1" bestFit="1" customWidth="1"/>
    <col min="3" max="3" width="5.5546875" style="1" bestFit="1" customWidth="1"/>
    <col min="4" max="4" width="9.6640625" style="1" bestFit="1" customWidth="1"/>
    <col min="5" max="5" width="9.33203125" style="1" bestFit="1" customWidth="1"/>
    <col min="6" max="6" width="5.5546875" style="1" bestFit="1" customWidth="1"/>
    <col min="7" max="7" width="9.5546875" style="1" bestFit="1" customWidth="1"/>
    <col min="8" max="8" width="9.33203125" style="1" bestFit="1" customWidth="1"/>
    <col min="9" max="9" width="7.5546875" style="1" bestFit="1" customWidth="1"/>
    <col min="10" max="10" width="9.6640625" style="1" bestFit="1" customWidth="1"/>
    <col min="11" max="11" width="9.33203125" style="1" bestFit="1" customWidth="1"/>
    <col min="12" max="12" width="5.5546875" style="1" bestFit="1" customWidth="1"/>
    <col min="13" max="13" width="9.88671875" style="1" bestFit="1" customWidth="1"/>
    <col min="14" max="14" width="9.33203125" style="1" bestFit="1" customWidth="1"/>
    <col min="15" max="15" width="6.5546875" style="1" bestFit="1" customWidth="1"/>
    <col min="16" max="16" width="8.44140625" style="1" bestFit="1" customWidth="1"/>
    <col min="17" max="17" width="9.33203125" style="1" bestFit="1" customWidth="1"/>
    <col min="18" max="18" width="7.5546875" style="1" bestFit="1" customWidth="1"/>
    <col min="19" max="19" width="9.109375" style="1" bestFit="1" customWidth="1"/>
    <col min="20" max="20" width="9.33203125" style="1" bestFit="1" customWidth="1"/>
    <col min="21" max="21" width="7.5546875" style="1" bestFit="1" customWidth="1"/>
    <col min="22" max="22" width="9.5546875" style="1"/>
    <col min="23" max="23" width="9.33203125" style="1" bestFit="1" customWidth="1"/>
    <col min="24" max="24" width="5.5546875" style="1" bestFit="1" customWidth="1"/>
    <col min="25" max="25" width="9.33203125" style="1" bestFit="1" customWidth="1"/>
    <col min="26" max="26" width="13.6640625" style="1" bestFit="1" customWidth="1"/>
    <col min="27" max="16384" width="9.5546875" style="1"/>
  </cols>
  <sheetData>
    <row r="1" spans="1:26" x14ac:dyDescent="0.3">
      <c r="A1" s="68"/>
      <c r="B1" s="126" t="s">
        <v>89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4"/>
      <c r="Z1" s="77"/>
    </row>
    <row r="2" spans="1:26" x14ac:dyDescent="0.3">
      <c r="A2" s="127" t="s">
        <v>72</v>
      </c>
      <c r="B2" s="126" t="s">
        <v>93</v>
      </c>
      <c r="C2" s="123"/>
      <c r="D2" s="123"/>
      <c r="E2" s="123" t="s">
        <v>94</v>
      </c>
      <c r="F2" s="123"/>
      <c r="G2" s="123"/>
      <c r="H2" s="123" t="s">
        <v>0</v>
      </c>
      <c r="I2" s="123"/>
      <c r="J2" s="123"/>
      <c r="K2" s="123" t="s">
        <v>95</v>
      </c>
      <c r="L2" s="123"/>
      <c r="M2" s="123"/>
      <c r="N2" s="123" t="s">
        <v>87</v>
      </c>
      <c r="O2" s="123"/>
      <c r="P2" s="123"/>
      <c r="Q2" s="123" t="s">
        <v>2</v>
      </c>
      <c r="R2" s="123"/>
      <c r="S2" s="123"/>
      <c r="T2" s="123" t="s">
        <v>91</v>
      </c>
      <c r="U2" s="123"/>
      <c r="V2" s="123"/>
      <c r="W2" s="123" t="s">
        <v>96</v>
      </c>
      <c r="X2" s="123"/>
      <c r="Y2" s="124"/>
      <c r="Z2" s="125" t="s">
        <v>3</v>
      </c>
    </row>
    <row r="3" spans="1:26" ht="15" thickBot="1" x14ac:dyDescent="0.35">
      <c r="A3" s="127"/>
      <c r="B3" s="67" t="s">
        <v>73</v>
      </c>
      <c r="C3" s="59" t="s">
        <v>74</v>
      </c>
      <c r="D3" s="58" t="s">
        <v>97</v>
      </c>
      <c r="E3" s="59" t="s">
        <v>73</v>
      </c>
      <c r="F3" s="59" t="s">
        <v>74</v>
      </c>
      <c r="G3" s="65" t="s">
        <v>106</v>
      </c>
      <c r="H3" s="59" t="s">
        <v>73</v>
      </c>
      <c r="I3" s="59" t="s">
        <v>74</v>
      </c>
      <c r="J3" s="65" t="s">
        <v>98</v>
      </c>
      <c r="K3" s="59" t="s">
        <v>73</v>
      </c>
      <c r="L3" s="59" t="s">
        <v>74</v>
      </c>
      <c r="M3" s="65" t="s">
        <v>99</v>
      </c>
      <c r="N3" s="59" t="s">
        <v>73</v>
      </c>
      <c r="O3" s="59" t="s">
        <v>74</v>
      </c>
      <c r="P3" s="66" t="s">
        <v>88</v>
      </c>
      <c r="Q3" s="59" t="s">
        <v>73</v>
      </c>
      <c r="R3" s="59" t="s">
        <v>74</v>
      </c>
      <c r="S3" s="58" t="s">
        <v>75</v>
      </c>
      <c r="T3" s="59" t="s">
        <v>73</v>
      </c>
      <c r="U3" s="59" t="s">
        <v>74</v>
      </c>
      <c r="V3" s="58" t="s">
        <v>100</v>
      </c>
      <c r="W3" s="59" t="s">
        <v>101</v>
      </c>
      <c r="X3" s="59" t="s">
        <v>74</v>
      </c>
      <c r="Y3" s="60" t="s">
        <v>102</v>
      </c>
      <c r="Z3" s="125"/>
    </row>
    <row r="4" spans="1:26" ht="15.6" thickTop="1" thickBot="1" x14ac:dyDescent="0.35">
      <c r="A4" s="87" t="s">
        <v>76</v>
      </c>
      <c r="B4" s="88">
        <v>113</v>
      </c>
      <c r="C4" s="88">
        <v>1587</v>
      </c>
      <c r="D4" s="89">
        <v>1700</v>
      </c>
      <c r="E4" s="88">
        <v>31</v>
      </c>
      <c r="F4" s="88">
        <v>566</v>
      </c>
      <c r="G4" s="89">
        <v>597</v>
      </c>
      <c r="H4" s="88">
        <v>8398</v>
      </c>
      <c r="I4" s="88">
        <v>499492</v>
      </c>
      <c r="J4" s="89">
        <v>507890</v>
      </c>
      <c r="K4" s="88">
        <v>66</v>
      </c>
      <c r="L4" s="88">
        <v>1919</v>
      </c>
      <c r="M4" s="89">
        <v>1985</v>
      </c>
      <c r="N4" s="88">
        <v>405</v>
      </c>
      <c r="O4" s="88">
        <v>7466</v>
      </c>
      <c r="P4" s="89">
        <v>7871</v>
      </c>
      <c r="Q4" s="88">
        <v>16171</v>
      </c>
      <c r="R4" s="88">
        <v>335901</v>
      </c>
      <c r="S4" s="89">
        <v>352072</v>
      </c>
      <c r="T4" s="88">
        <v>12445</v>
      </c>
      <c r="U4" s="88">
        <v>440430</v>
      </c>
      <c r="V4" s="89">
        <v>452875</v>
      </c>
      <c r="W4" s="88">
        <v>35</v>
      </c>
      <c r="X4" s="88">
        <v>509</v>
      </c>
      <c r="Y4" s="90">
        <v>544</v>
      </c>
      <c r="Z4" s="91">
        <f>SUM(Y4,V4,S4,P4,M4,J4,G4,D4)</f>
        <v>1325534</v>
      </c>
    </row>
    <row r="5" spans="1:26" ht="15" thickTop="1" x14ac:dyDescent="0.3">
      <c r="A5" s="92" t="s">
        <v>77</v>
      </c>
      <c r="B5" s="93">
        <v>0</v>
      </c>
      <c r="C5" s="94">
        <v>0</v>
      </c>
      <c r="D5" s="95">
        <v>0</v>
      </c>
      <c r="E5" s="93">
        <v>0</v>
      </c>
      <c r="F5" s="96">
        <v>0</v>
      </c>
      <c r="G5" s="95">
        <v>0</v>
      </c>
      <c r="H5" s="93">
        <v>2</v>
      </c>
      <c r="I5" s="93">
        <v>97</v>
      </c>
      <c r="J5" s="95">
        <v>99</v>
      </c>
      <c r="K5" s="93">
        <v>0</v>
      </c>
      <c r="L5" s="93">
        <v>0</v>
      </c>
      <c r="M5" s="95">
        <v>0</v>
      </c>
      <c r="N5" s="96">
        <v>0</v>
      </c>
      <c r="O5" s="94">
        <v>3</v>
      </c>
      <c r="P5" s="95">
        <v>3</v>
      </c>
      <c r="Q5" s="93">
        <v>3</v>
      </c>
      <c r="R5" s="94">
        <v>37</v>
      </c>
      <c r="S5" s="95">
        <v>40</v>
      </c>
      <c r="T5" s="93">
        <v>2</v>
      </c>
      <c r="U5" s="93">
        <v>197</v>
      </c>
      <c r="V5" s="95">
        <v>199</v>
      </c>
      <c r="W5" s="94">
        <v>0</v>
      </c>
      <c r="X5" s="94">
        <v>0</v>
      </c>
      <c r="Y5" s="97">
        <v>0</v>
      </c>
      <c r="Z5" s="98">
        <f t="shared" ref="Z5:Z30" si="0">SUM(Y5,V5,S5,P5,M5,J5,G5,D5)</f>
        <v>341</v>
      </c>
    </row>
    <row r="6" spans="1:26" x14ac:dyDescent="0.3">
      <c r="A6" s="69" t="s">
        <v>78</v>
      </c>
      <c r="B6" s="62">
        <v>16</v>
      </c>
      <c r="C6" s="63">
        <v>128</v>
      </c>
      <c r="D6" s="61">
        <v>144</v>
      </c>
      <c r="E6" s="62">
        <v>7</v>
      </c>
      <c r="F6" s="62">
        <v>99</v>
      </c>
      <c r="G6" s="61">
        <v>106</v>
      </c>
      <c r="H6" s="62">
        <v>1470</v>
      </c>
      <c r="I6" s="62">
        <v>35736</v>
      </c>
      <c r="J6" s="61">
        <v>37206</v>
      </c>
      <c r="K6" s="62">
        <v>15</v>
      </c>
      <c r="L6" s="62">
        <v>265</v>
      </c>
      <c r="M6" s="61">
        <v>280</v>
      </c>
      <c r="N6" s="64">
        <v>59</v>
      </c>
      <c r="O6" s="63">
        <v>1031</v>
      </c>
      <c r="P6" s="61">
        <v>1090</v>
      </c>
      <c r="Q6" s="62">
        <v>1094</v>
      </c>
      <c r="R6" s="63">
        <v>14354</v>
      </c>
      <c r="S6" s="61">
        <v>15448</v>
      </c>
      <c r="T6" s="62">
        <v>1574</v>
      </c>
      <c r="U6" s="62">
        <v>44085</v>
      </c>
      <c r="V6" s="61">
        <v>45659</v>
      </c>
      <c r="W6" s="63">
        <v>12</v>
      </c>
      <c r="X6" s="63">
        <v>70</v>
      </c>
      <c r="Y6" s="75">
        <v>82</v>
      </c>
      <c r="Z6" s="78">
        <f t="shared" si="0"/>
        <v>100015</v>
      </c>
    </row>
    <row r="7" spans="1:26" x14ac:dyDescent="0.3">
      <c r="A7" s="69" t="s">
        <v>79</v>
      </c>
      <c r="B7" s="62">
        <v>30</v>
      </c>
      <c r="C7" s="63">
        <v>233</v>
      </c>
      <c r="D7" s="61">
        <v>263</v>
      </c>
      <c r="E7" s="62">
        <v>9</v>
      </c>
      <c r="F7" s="62">
        <v>86</v>
      </c>
      <c r="G7" s="61">
        <v>95</v>
      </c>
      <c r="H7" s="62">
        <v>1965</v>
      </c>
      <c r="I7" s="62">
        <v>79031</v>
      </c>
      <c r="J7" s="61">
        <v>80996</v>
      </c>
      <c r="K7" s="62">
        <v>23</v>
      </c>
      <c r="L7" s="62">
        <v>534</v>
      </c>
      <c r="M7" s="61">
        <v>557</v>
      </c>
      <c r="N7" s="64">
        <v>149</v>
      </c>
      <c r="O7" s="63">
        <v>2183</v>
      </c>
      <c r="P7" s="61">
        <v>2332</v>
      </c>
      <c r="Q7" s="62">
        <v>2654</v>
      </c>
      <c r="R7" s="63">
        <v>27488</v>
      </c>
      <c r="S7" s="61">
        <v>30142</v>
      </c>
      <c r="T7" s="62">
        <v>2978</v>
      </c>
      <c r="U7" s="62">
        <v>77450</v>
      </c>
      <c r="V7" s="61">
        <v>80428</v>
      </c>
      <c r="W7" s="63">
        <v>8</v>
      </c>
      <c r="X7" s="63">
        <v>105</v>
      </c>
      <c r="Y7" s="75">
        <v>113</v>
      </c>
      <c r="Z7" s="78">
        <f t="shared" si="0"/>
        <v>194926</v>
      </c>
    </row>
    <row r="8" spans="1:26" x14ac:dyDescent="0.3">
      <c r="A8" s="69" t="s">
        <v>80</v>
      </c>
      <c r="B8" s="62">
        <v>23</v>
      </c>
      <c r="C8" s="63">
        <v>313</v>
      </c>
      <c r="D8" s="61">
        <v>336</v>
      </c>
      <c r="E8" s="62">
        <v>5</v>
      </c>
      <c r="F8" s="62">
        <v>88</v>
      </c>
      <c r="G8" s="61">
        <v>93</v>
      </c>
      <c r="H8" s="62">
        <v>1572</v>
      </c>
      <c r="I8" s="62">
        <v>79001</v>
      </c>
      <c r="J8" s="61">
        <v>80573</v>
      </c>
      <c r="K8" s="62">
        <v>10</v>
      </c>
      <c r="L8" s="62">
        <v>402</v>
      </c>
      <c r="M8" s="61">
        <v>412</v>
      </c>
      <c r="N8" s="64">
        <v>89</v>
      </c>
      <c r="O8" s="63">
        <v>1771</v>
      </c>
      <c r="P8" s="61">
        <v>1860</v>
      </c>
      <c r="Q8" s="62">
        <v>2856</v>
      </c>
      <c r="R8" s="63">
        <v>37919</v>
      </c>
      <c r="S8" s="61">
        <v>40775</v>
      </c>
      <c r="T8" s="62">
        <v>2700</v>
      </c>
      <c r="U8" s="62">
        <v>79046</v>
      </c>
      <c r="V8" s="61">
        <v>81746</v>
      </c>
      <c r="W8" s="63">
        <v>7</v>
      </c>
      <c r="X8" s="63">
        <v>113</v>
      </c>
      <c r="Y8" s="75">
        <v>120</v>
      </c>
      <c r="Z8" s="78">
        <f t="shared" si="0"/>
        <v>205915</v>
      </c>
    </row>
    <row r="9" spans="1:26" x14ac:dyDescent="0.3">
      <c r="A9" s="69" t="s">
        <v>81</v>
      </c>
      <c r="B9" s="62">
        <v>16</v>
      </c>
      <c r="C9" s="63">
        <v>274</v>
      </c>
      <c r="D9" s="61">
        <v>290</v>
      </c>
      <c r="E9" s="62">
        <v>2</v>
      </c>
      <c r="F9" s="62">
        <v>81</v>
      </c>
      <c r="G9" s="61">
        <v>83</v>
      </c>
      <c r="H9" s="62">
        <v>1266</v>
      </c>
      <c r="I9" s="62">
        <v>74482</v>
      </c>
      <c r="J9" s="61">
        <v>75748</v>
      </c>
      <c r="K9" s="62">
        <v>9</v>
      </c>
      <c r="L9" s="62">
        <v>289</v>
      </c>
      <c r="M9" s="61">
        <v>298</v>
      </c>
      <c r="N9" s="64">
        <v>64</v>
      </c>
      <c r="O9" s="63">
        <v>1028</v>
      </c>
      <c r="P9" s="61">
        <v>1092</v>
      </c>
      <c r="Q9" s="62">
        <v>3241</v>
      </c>
      <c r="R9" s="63">
        <v>53081</v>
      </c>
      <c r="S9" s="61">
        <v>56322</v>
      </c>
      <c r="T9" s="62">
        <v>2197</v>
      </c>
      <c r="U9" s="62">
        <v>69096</v>
      </c>
      <c r="V9" s="61">
        <v>71293</v>
      </c>
      <c r="W9" s="63">
        <v>4</v>
      </c>
      <c r="X9" s="63">
        <v>84</v>
      </c>
      <c r="Y9" s="75">
        <v>88</v>
      </c>
      <c r="Z9" s="78">
        <f t="shared" si="0"/>
        <v>205214</v>
      </c>
    </row>
    <row r="10" spans="1:26" x14ac:dyDescent="0.3">
      <c r="A10" s="69" t="s">
        <v>82</v>
      </c>
      <c r="B10" s="62">
        <v>15</v>
      </c>
      <c r="C10" s="63">
        <v>318</v>
      </c>
      <c r="D10" s="61">
        <v>333</v>
      </c>
      <c r="E10" s="62">
        <v>5</v>
      </c>
      <c r="F10" s="62">
        <v>115</v>
      </c>
      <c r="G10" s="61">
        <v>120</v>
      </c>
      <c r="H10" s="62">
        <v>1209</v>
      </c>
      <c r="I10" s="62">
        <v>89726</v>
      </c>
      <c r="J10" s="61">
        <v>90935</v>
      </c>
      <c r="K10" s="62">
        <v>7</v>
      </c>
      <c r="L10" s="62">
        <v>237</v>
      </c>
      <c r="M10" s="61">
        <v>244</v>
      </c>
      <c r="N10" s="64">
        <v>32</v>
      </c>
      <c r="O10" s="63">
        <v>862</v>
      </c>
      <c r="P10" s="61">
        <v>894</v>
      </c>
      <c r="Q10" s="62">
        <v>3617</v>
      </c>
      <c r="R10" s="63">
        <v>78340</v>
      </c>
      <c r="S10" s="61">
        <v>81957</v>
      </c>
      <c r="T10" s="62">
        <v>1828</v>
      </c>
      <c r="U10" s="62">
        <v>75791</v>
      </c>
      <c r="V10" s="61">
        <v>77619</v>
      </c>
      <c r="W10" s="63">
        <v>2</v>
      </c>
      <c r="X10" s="63">
        <v>84</v>
      </c>
      <c r="Y10" s="75">
        <v>86</v>
      </c>
      <c r="Z10" s="78">
        <f t="shared" si="0"/>
        <v>252188</v>
      </c>
    </row>
    <row r="11" spans="1:26" x14ac:dyDescent="0.3">
      <c r="A11" s="69" t="s">
        <v>83</v>
      </c>
      <c r="B11" s="62">
        <v>11</v>
      </c>
      <c r="C11" s="63">
        <v>209</v>
      </c>
      <c r="D11" s="61">
        <v>220</v>
      </c>
      <c r="E11" s="62">
        <v>2</v>
      </c>
      <c r="F11" s="62">
        <v>61</v>
      </c>
      <c r="G11" s="61">
        <v>63</v>
      </c>
      <c r="H11" s="62">
        <v>696</v>
      </c>
      <c r="I11" s="62">
        <v>89460</v>
      </c>
      <c r="J11" s="61">
        <v>90156</v>
      </c>
      <c r="K11" s="62">
        <v>2</v>
      </c>
      <c r="L11" s="62">
        <v>152</v>
      </c>
      <c r="M11" s="61">
        <v>154</v>
      </c>
      <c r="N11" s="64">
        <v>9</v>
      </c>
      <c r="O11" s="63">
        <v>431</v>
      </c>
      <c r="P11" s="61">
        <v>440</v>
      </c>
      <c r="Q11" s="62">
        <v>2095</v>
      </c>
      <c r="R11" s="63">
        <v>68946</v>
      </c>
      <c r="S11" s="61">
        <v>71041</v>
      </c>
      <c r="T11" s="62">
        <v>942</v>
      </c>
      <c r="U11" s="62">
        <v>63377</v>
      </c>
      <c r="V11" s="61">
        <v>64319</v>
      </c>
      <c r="W11" s="63">
        <v>2</v>
      </c>
      <c r="X11" s="63">
        <v>38</v>
      </c>
      <c r="Y11" s="75">
        <v>40</v>
      </c>
      <c r="Z11" s="78">
        <f t="shared" si="0"/>
        <v>226433</v>
      </c>
    </row>
    <row r="12" spans="1:26" ht="15" thickBot="1" x14ac:dyDescent="0.35">
      <c r="A12" s="99" t="s">
        <v>84</v>
      </c>
      <c r="B12" s="100">
        <v>2</v>
      </c>
      <c r="C12" s="101">
        <v>112</v>
      </c>
      <c r="D12" s="102">
        <v>114</v>
      </c>
      <c r="E12" s="100">
        <v>1</v>
      </c>
      <c r="F12" s="100">
        <v>36</v>
      </c>
      <c r="G12" s="102">
        <v>37</v>
      </c>
      <c r="H12" s="100">
        <v>218</v>
      </c>
      <c r="I12" s="100">
        <v>51959</v>
      </c>
      <c r="J12" s="102">
        <v>52177</v>
      </c>
      <c r="K12" s="100">
        <v>0</v>
      </c>
      <c r="L12" s="100">
        <v>40</v>
      </c>
      <c r="M12" s="102">
        <v>40</v>
      </c>
      <c r="N12" s="103">
        <v>3</v>
      </c>
      <c r="O12" s="101">
        <v>157</v>
      </c>
      <c r="P12" s="102">
        <v>160</v>
      </c>
      <c r="Q12" s="100">
        <v>611</v>
      </c>
      <c r="R12" s="101">
        <v>55736</v>
      </c>
      <c r="S12" s="102">
        <v>56347</v>
      </c>
      <c r="T12" s="100">
        <v>224</v>
      </c>
      <c r="U12" s="100">
        <v>31388</v>
      </c>
      <c r="V12" s="102">
        <v>31612</v>
      </c>
      <c r="W12" s="101">
        <v>0</v>
      </c>
      <c r="X12" s="101">
        <v>15</v>
      </c>
      <c r="Y12" s="104">
        <v>15</v>
      </c>
      <c r="Z12" s="105">
        <f t="shared" si="0"/>
        <v>140502</v>
      </c>
    </row>
    <row r="13" spans="1:26" ht="15.6" thickTop="1" thickBot="1" x14ac:dyDescent="0.35">
      <c r="A13" s="106" t="s">
        <v>85</v>
      </c>
      <c r="B13" s="88">
        <v>262</v>
      </c>
      <c r="C13" s="88">
        <v>2905</v>
      </c>
      <c r="D13" s="89">
        <v>3167</v>
      </c>
      <c r="E13" s="88">
        <v>27</v>
      </c>
      <c r="F13" s="88">
        <v>533</v>
      </c>
      <c r="G13" s="89">
        <v>560</v>
      </c>
      <c r="H13" s="88">
        <v>6383</v>
      </c>
      <c r="I13" s="88">
        <v>335937</v>
      </c>
      <c r="J13" s="89">
        <v>342320</v>
      </c>
      <c r="K13" s="88">
        <v>75</v>
      </c>
      <c r="L13" s="88">
        <v>2270</v>
      </c>
      <c r="M13" s="89">
        <v>2345</v>
      </c>
      <c r="N13" s="107">
        <v>762</v>
      </c>
      <c r="O13" s="107">
        <v>13233</v>
      </c>
      <c r="P13" s="89">
        <v>13995</v>
      </c>
      <c r="Q13" s="88">
        <v>17198</v>
      </c>
      <c r="R13" s="88">
        <v>353306</v>
      </c>
      <c r="S13" s="89">
        <v>370504</v>
      </c>
      <c r="T13" s="88">
        <v>14749</v>
      </c>
      <c r="U13" s="88">
        <v>463790</v>
      </c>
      <c r="V13" s="89">
        <v>478539</v>
      </c>
      <c r="W13" s="88">
        <v>44</v>
      </c>
      <c r="X13" s="88">
        <v>496</v>
      </c>
      <c r="Y13" s="90">
        <v>540</v>
      </c>
      <c r="Z13" s="91">
        <f t="shared" si="0"/>
        <v>1211970</v>
      </c>
    </row>
    <row r="14" spans="1:26" ht="15" thickTop="1" x14ac:dyDescent="0.3">
      <c r="A14" s="108" t="s">
        <v>77</v>
      </c>
      <c r="B14" s="93">
        <v>0</v>
      </c>
      <c r="C14" s="94">
        <v>1</v>
      </c>
      <c r="D14" s="95">
        <v>1</v>
      </c>
      <c r="E14" s="93">
        <v>0</v>
      </c>
      <c r="F14" s="93">
        <v>0</v>
      </c>
      <c r="G14" s="95">
        <v>0</v>
      </c>
      <c r="H14" s="93">
        <v>0</v>
      </c>
      <c r="I14" s="96">
        <v>64</v>
      </c>
      <c r="J14" s="95">
        <v>64</v>
      </c>
      <c r="K14" s="93">
        <v>0</v>
      </c>
      <c r="L14" s="93">
        <v>1</v>
      </c>
      <c r="M14" s="95">
        <v>1</v>
      </c>
      <c r="N14" s="94">
        <v>0</v>
      </c>
      <c r="O14" s="94">
        <v>3</v>
      </c>
      <c r="P14" s="95">
        <v>3</v>
      </c>
      <c r="Q14" s="93">
        <v>1</v>
      </c>
      <c r="R14" s="94">
        <v>57</v>
      </c>
      <c r="S14" s="95">
        <v>58</v>
      </c>
      <c r="T14" s="93">
        <v>2</v>
      </c>
      <c r="U14" s="93">
        <v>178</v>
      </c>
      <c r="V14" s="95">
        <v>180</v>
      </c>
      <c r="W14" s="94">
        <v>0</v>
      </c>
      <c r="X14" s="94">
        <v>0</v>
      </c>
      <c r="Y14" s="97">
        <v>0</v>
      </c>
      <c r="Z14" s="98">
        <f t="shared" si="0"/>
        <v>307</v>
      </c>
    </row>
    <row r="15" spans="1:26" x14ac:dyDescent="0.3">
      <c r="A15" s="69" t="s">
        <v>78</v>
      </c>
      <c r="B15" s="62">
        <v>21</v>
      </c>
      <c r="C15" s="63">
        <v>230</v>
      </c>
      <c r="D15" s="61">
        <v>251</v>
      </c>
      <c r="E15" s="62">
        <v>3</v>
      </c>
      <c r="F15" s="62">
        <v>69</v>
      </c>
      <c r="G15" s="61">
        <v>72</v>
      </c>
      <c r="H15" s="62">
        <v>923</v>
      </c>
      <c r="I15" s="62">
        <v>22389</v>
      </c>
      <c r="J15" s="61">
        <v>23312</v>
      </c>
      <c r="K15" s="62">
        <v>10</v>
      </c>
      <c r="L15" s="62">
        <v>216</v>
      </c>
      <c r="M15" s="61">
        <v>226</v>
      </c>
      <c r="N15" s="63">
        <v>125</v>
      </c>
      <c r="O15" s="63">
        <v>1315</v>
      </c>
      <c r="P15" s="61">
        <v>1440</v>
      </c>
      <c r="Q15" s="62">
        <v>1437</v>
      </c>
      <c r="R15" s="63">
        <v>18798</v>
      </c>
      <c r="S15" s="61">
        <v>20235</v>
      </c>
      <c r="T15" s="62">
        <v>1719</v>
      </c>
      <c r="U15" s="62">
        <v>41483</v>
      </c>
      <c r="V15" s="61">
        <v>43202</v>
      </c>
      <c r="W15" s="63">
        <v>5</v>
      </c>
      <c r="X15" s="63">
        <v>56</v>
      </c>
      <c r="Y15" s="75">
        <v>61</v>
      </c>
      <c r="Z15" s="78">
        <f t="shared" si="0"/>
        <v>88799</v>
      </c>
    </row>
    <row r="16" spans="1:26" x14ac:dyDescent="0.3">
      <c r="A16" s="69" t="s">
        <v>79</v>
      </c>
      <c r="B16" s="62">
        <v>86</v>
      </c>
      <c r="C16" s="63">
        <v>569</v>
      </c>
      <c r="D16" s="61">
        <v>655</v>
      </c>
      <c r="E16" s="62">
        <v>7</v>
      </c>
      <c r="F16" s="62">
        <v>83</v>
      </c>
      <c r="G16" s="61">
        <v>90</v>
      </c>
      <c r="H16" s="62">
        <v>1624</v>
      </c>
      <c r="I16" s="62">
        <v>55400</v>
      </c>
      <c r="J16" s="61">
        <v>57024</v>
      </c>
      <c r="K16" s="62">
        <v>31</v>
      </c>
      <c r="L16" s="62">
        <v>527</v>
      </c>
      <c r="M16" s="61">
        <v>558</v>
      </c>
      <c r="N16" s="63">
        <v>276</v>
      </c>
      <c r="O16" s="63">
        <v>3792</v>
      </c>
      <c r="P16" s="61">
        <v>4068</v>
      </c>
      <c r="Q16" s="62">
        <v>2923</v>
      </c>
      <c r="R16" s="63">
        <v>30548</v>
      </c>
      <c r="S16" s="61">
        <v>33471</v>
      </c>
      <c r="T16" s="62">
        <v>3637</v>
      </c>
      <c r="U16" s="62">
        <v>81470</v>
      </c>
      <c r="V16" s="61">
        <v>85107</v>
      </c>
      <c r="W16" s="63">
        <v>20</v>
      </c>
      <c r="X16" s="63">
        <v>116</v>
      </c>
      <c r="Y16" s="75">
        <v>136</v>
      </c>
      <c r="Z16" s="78">
        <f t="shared" si="0"/>
        <v>181109</v>
      </c>
    </row>
    <row r="17" spans="1:26" x14ac:dyDescent="0.3">
      <c r="A17" s="69" t="s">
        <v>80</v>
      </c>
      <c r="B17" s="62">
        <v>61</v>
      </c>
      <c r="C17" s="63">
        <v>632</v>
      </c>
      <c r="D17" s="61">
        <v>693</v>
      </c>
      <c r="E17" s="62">
        <v>8</v>
      </c>
      <c r="F17" s="62">
        <v>88</v>
      </c>
      <c r="G17" s="61">
        <v>96</v>
      </c>
      <c r="H17" s="62">
        <v>1199</v>
      </c>
      <c r="I17" s="62">
        <v>54992</v>
      </c>
      <c r="J17" s="61">
        <v>56191</v>
      </c>
      <c r="K17" s="62">
        <v>12</v>
      </c>
      <c r="L17" s="62">
        <v>517</v>
      </c>
      <c r="M17" s="61">
        <v>529</v>
      </c>
      <c r="N17" s="63">
        <v>179</v>
      </c>
      <c r="O17" s="63">
        <v>3459</v>
      </c>
      <c r="P17" s="61">
        <v>3638</v>
      </c>
      <c r="Q17" s="62">
        <v>3230</v>
      </c>
      <c r="R17" s="63">
        <v>41875</v>
      </c>
      <c r="S17" s="61">
        <v>45105</v>
      </c>
      <c r="T17" s="62">
        <v>3236</v>
      </c>
      <c r="U17" s="62">
        <v>86755</v>
      </c>
      <c r="V17" s="61">
        <v>89991</v>
      </c>
      <c r="W17" s="63">
        <v>9</v>
      </c>
      <c r="X17" s="63">
        <v>108</v>
      </c>
      <c r="Y17" s="75">
        <v>117</v>
      </c>
      <c r="Z17" s="78">
        <f t="shared" si="0"/>
        <v>196360</v>
      </c>
    </row>
    <row r="18" spans="1:26" x14ac:dyDescent="0.3">
      <c r="A18" s="69" t="s">
        <v>81</v>
      </c>
      <c r="B18" s="62">
        <v>46</v>
      </c>
      <c r="C18" s="63">
        <v>541</v>
      </c>
      <c r="D18" s="61">
        <v>587</v>
      </c>
      <c r="E18" s="62">
        <v>3</v>
      </c>
      <c r="F18" s="62">
        <v>93</v>
      </c>
      <c r="G18" s="61">
        <v>96</v>
      </c>
      <c r="H18" s="62">
        <v>988</v>
      </c>
      <c r="I18" s="62">
        <v>52046</v>
      </c>
      <c r="J18" s="61">
        <v>53034</v>
      </c>
      <c r="K18" s="62">
        <v>8</v>
      </c>
      <c r="L18" s="62">
        <v>431</v>
      </c>
      <c r="M18" s="61">
        <v>439</v>
      </c>
      <c r="N18" s="63">
        <v>99</v>
      </c>
      <c r="O18" s="63">
        <v>2217</v>
      </c>
      <c r="P18" s="61">
        <v>2316</v>
      </c>
      <c r="Q18" s="62">
        <v>3320</v>
      </c>
      <c r="R18" s="63">
        <v>58520</v>
      </c>
      <c r="S18" s="61">
        <v>61840</v>
      </c>
      <c r="T18" s="62">
        <v>2639</v>
      </c>
      <c r="U18" s="62">
        <v>77736</v>
      </c>
      <c r="V18" s="61">
        <v>80375</v>
      </c>
      <c r="W18" s="63">
        <v>6</v>
      </c>
      <c r="X18" s="63">
        <v>81</v>
      </c>
      <c r="Y18" s="75">
        <v>87</v>
      </c>
      <c r="Z18" s="78">
        <f t="shared" si="0"/>
        <v>198774</v>
      </c>
    </row>
    <row r="19" spans="1:26" x14ac:dyDescent="0.3">
      <c r="A19" s="69" t="s">
        <v>82</v>
      </c>
      <c r="B19" s="62">
        <v>35</v>
      </c>
      <c r="C19" s="63">
        <v>538</v>
      </c>
      <c r="D19" s="61">
        <v>573</v>
      </c>
      <c r="E19" s="62">
        <v>4</v>
      </c>
      <c r="F19" s="62">
        <v>95</v>
      </c>
      <c r="G19" s="61">
        <v>99</v>
      </c>
      <c r="H19" s="62">
        <v>899</v>
      </c>
      <c r="I19" s="62">
        <v>58349</v>
      </c>
      <c r="J19" s="61">
        <v>59248</v>
      </c>
      <c r="K19" s="62">
        <v>10</v>
      </c>
      <c r="L19" s="62">
        <v>320</v>
      </c>
      <c r="M19" s="61">
        <v>330</v>
      </c>
      <c r="N19" s="63">
        <v>62</v>
      </c>
      <c r="O19" s="63">
        <v>1386</v>
      </c>
      <c r="P19" s="61">
        <v>1448</v>
      </c>
      <c r="Q19" s="62">
        <v>3671</v>
      </c>
      <c r="R19" s="63">
        <v>83853</v>
      </c>
      <c r="S19" s="61">
        <v>87524</v>
      </c>
      <c r="T19" s="62">
        <v>2097</v>
      </c>
      <c r="U19" s="62">
        <v>77313</v>
      </c>
      <c r="V19" s="61">
        <v>79410</v>
      </c>
      <c r="W19" s="63">
        <v>4</v>
      </c>
      <c r="X19" s="63">
        <v>71</v>
      </c>
      <c r="Y19" s="75">
        <v>75</v>
      </c>
      <c r="Z19" s="78">
        <f t="shared" si="0"/>
        <v>228707</v>
      </c>
    </row>
    <row r="20" spans="1:26" x14ac:dyDescent="0.3">
      <c r="A20" s="69" t="s">
        <v>83</v>
      </c>
      <c r="B20" s="62">
        <v>10</v>
      </c>
      <c r="C20" s="63">
        <v>283</v>
      </c>
      <c r="D20" s="61">
        <v>293</v>
      </c>
      <c r="E20" s="62">
        <v>2</v>
      </c>
      <c r="F20" s="62">
        <v>71</v>
      </c>
      <c r="G20" s="61">
        <v>73</v>
      </c>
      <c r="H20" s="62">
        <v>581</v>
      </c>
      <c r="I20" s="62">
        <v>59960</v>
      </c>
      <c r="J20" s="61">
        <v>60541</v>
      </c>
      <c r="K20" s="62">
        <v>4</v>
      </c>
      <c r="L20" s="62">
        <v>206</v>
      </c>
      <c r="M20" s="61">
        <v>210</v>
      </c>
      <c r="N20" s="63">
        <v>15</v>
      </c>
      <c r="O20" s="63">
        <v>829</v>
      </c>
      <c r="P20" s="61">
        <v>844</v>
      </c>
      <c r="Q20" s="62">
        <v>2021</v>
      </c>
      <c r="R20" s="63">
        <v>70357</v>
      </c>
      <c r="S20" s="61">
        <v>72378</v>
      </c>
      <c r="T20" s="62">
        <v>1172</v>
      </c>
      <c r="U20" s="62">
        <v>68655</v>
      </c>
      <c r="V20" s="61">
        <v>69827</v>
      </c>
      <c r="W20" s="63">
        <v>0</v>
      </c>
      <c r="X20" s="63">
        <v>39</v>
      </c>
      <c r="Y20" s="75">
        <v>39</v>
      </c>
      <c r="Z20" s="78">
        <f t="shared" si="0"/>
        <v>204205</v>
      </c>
    </row>
    <row r="21" spans="1:26" ht="15" thickBot="1" x14ac:dyDescent="0.35">
      <c r="A21" s="99" t="s">
        <v>84</v>
      </c>
      <c r="B21" s="100">
        <v>3</v>
      </c>
      <c r="C21" s="101">
        <v>111</v>
      </c>
      <c r="D21" s="102">
        <v>114</v>
      </c>
      <c r="E21" s="100">
        <v>0</v>
      </c>
      <c r="F21" s="100">
        <v>34</v>
      </c>
      <c r="G21" s="102">
        <v>34</v>
      </c>
      <c r="H21" s="100">
        <v>169</v>
      </c>
      <c r="I21" s="100">
        <v>32737</v>
      </c>
      <c r="J21" s="102">
        <v>32906</v>
      </c>
      <c r="K21" s="100">
        <v>0</v>
      </c>
      <c r="L21" s="100">
        <v>52</v>
      </c>
      <c r="M21" s="102">
        <v>52</v>
      </c>
      <c r="N21" s="101">
        <v>6</v>
      </c>
      <c r="O21" s="101">
        <v>232</v>
      </c>
      <c r="P21" s="102">
        <v>238</v>
      </c>
      <c r="Q21" s="100">
        <v>595</v>
      </c>
      <c r="R21" s="101">
        <v>49298</v>
      </c>
      <c r="S21" s="102">
        <v>49893</v>
      </c>
      <c r="T21" s="100">
        <v>247</v>
      </c>
      <c r="U21" s="100">
        <v>30200</v>
      </c>
      <c r="V21" s="102">
        <v>30447</v>
      </c>
      <c r="W21" s="101">
        <v>0</v>
      </c>
      <c r="X21" s="101">
        <v>25</v>
      </c>
      <c r="Y21" s="104">
        <v>25</v>
      </c>
      <c r="Z21" s="105">
        <f t="shared" si="0"/>
        <v>113709</v>
      </c>
    </row>
    <row r="22" spans="1:26" ht="15.6" thickTop="1" thickBot="1" x14ac:dyDescent="0.35">
      <c r="A22" s="106" t="s">
        <v>86</v>
      </c>
      <c r="B22" s="88">
        <v>17</v>
      </c>
      <c r="C22" s="88">
        <v>90</v>
      </c>
      <c r="D22" s="89">
        <v>107</v>
      </c>
      <c r="E22" s="88">
        <v>12</v>
      </c>
      <c r="F22" s="88">
        <v>43</v>
      </c>
      <c r="G22" s="89">
        <v>55</v>
      </c>
      <c r="H22" s="88">
        <v>1018</v>
      </c>
      <c r="I22" s="88">
        <v>11576</v>
      </c>
      <c r="J22" s="89">
        <v>12594</v>
      </c>
      <c r="K22" s="88">
        <v>16</v>
      </c>
      <c r="L22" s="88">
        <v>112</v>
      </c>
      <c r="M22" s="89">
        <v>128</v>
      </c>
      <c r="N22" s="107">
        <v>65</v>
      </c>
      <c r="O22" s="107">
        <v>302</v>
      </c>
      <c r="P22" s="89">
        <v>367</v>
      </c>
      <c r="Q22" s="88">
        <v>772</v>
      </c>
      <c r="R22" s="88">
        <v>4657</v>
      </c>
      <c r="S22" s="89">
        <v>5429</v>
      </c>
      <c r="T22" s="88">
        <v>1333</v>
      </c>
      <c r="U22" s="88">
        <v>16134</v>
      </c>
      <c r="V22" s="89">
        <v>17467</v>
      </c>
      <c r="W22" s="88">
        <v>7</v>
      </c>
      <c r="X22" s="88">
        <v>41</v>
      </c>
      <c r="Y22" s="90">
        <v>48</v>
      </c>
      <c r="Z22" s="91">
        <f t="shared" si="0"/>
        <v>36195</v>
      </c>
    </row>
    <row r="23" spans="1:26" ht="15" thickTop="1" x14ac:dyDescent="0.3">
      <c r="A23" s="108" t="s">
        <v>77</v>
      </c>
      <c r="B23" s="96">
        <v>0</v>
      </c>
      <c r="C23" s="94">
        <v>0</v>
      </c>
      <c r="D23" s="95">
        <v>0</v>
      </c>
      <c r="E23" s="93">
        <v>0</v>
      </c>
      <c r="F23" s="93">
        <v>0</v>
      </c>
      <c r="G23" s="95">
        <v>0</v>
      </c>
      <c r="H23" s="93">
        <v>0</v>
      </c>
      <c r="I23" s="96">
        <v>10</v>
      </c>
      <c r="J23" s="95">
        <v>10</v>
      </c>
      <c r="K23" s="93">
        <v>0</v>
      </c>
      <c r="L23" s="93">
        <v>0</v>
      </c>
      <c r="M23" s="95">
        <v>0</v>
      </c>
      <c r="N23" s="94">
        <v>0</v>
      </c>
      <c r="O23" s="94">
        <v>1</v>
      </c>
      <c r="P23" s="95">
        <v>1</v>
      </c>
      <c r="Q23" s="93">
        <v>0</v>
      </c>
      <c r="R23" s="94">
        <v>5</v>
      </c>
      <c r="S23" s="95">
        <v>5</v>
      </c>
      <c r="T23" s="93">
        <v>0</v>
      </c>
      <c r="U23" s="93">
        <v>22</v>
      </c>
      <c r="V23" s="95">
        <v>22</v>
      </c>
      <c r="W23" s="94">
        <v>0</v>
      </c>
      <c r="X23" s="94">
        <v>0</v>
      </c>
      <c r="Y23" s="97">
        <v>0</v>
      </c>
      <c r="Z23" s="98">
        <f t="shared" si="0"/>
        <v>38</v>
      </c>
    </row>
    <row r="24" spans="1:26" x14ac:dyDescent="0.3">
      <c r="A24" s="69" t="s">
        <v>78</v>
      </c>
      <c r="B24" s="64">
        <v>4</v>
      </c>
      <c r="C24" s="63">
        <v>18</v>
      </c>
      <c r="D24" s="61">
        <v>22</v>
      </c>
      <c r="E24" s="62">
        <v>5</v>
      </c>
      <c r="F24" s="62">
        <v>8</v>
      </c>
      <c r="G24" s="61">
        <v>13</v>
      </c>
      <c r="H24" s="62">
        <v>345</v>
      </c>
      <c r="I24" s="64">
        <v>2888</v>
      </c>
      <c r="J24" s="61">
        <v>3233</v>
      </c>
      <c r="K24" s="62">
        <v>4</v>
      </c>
      <c r="L24" s="62">
        <v>42</v>
      </c>
      <c r="M24" s="61">
        <v>46</v>
      </c>
      <c r="N24" s="63">
        <v>18</v>
      </c>
      <c r="O24" s="63">
        <v>92</v>
      </c>
      <c r="P24" s="61">
        <v>110</v>
      </c>
      <c r="Q24" s="62">
        <v>178</v>
      </c>
      <c r="R24" s="63">
        <v>1188</v>
      </c>
      <c r="S24" s="61">
        <v>1366</v>
      </c>
      <c r="T24" s="62">
        <v>379</v>
      </c>
      <c r="U24" s="62">
        <v>4651</v>
      </c>
      <c r="V24" s="61">
        <v>5030</v>
      </c>
      <c r="W24" s="63">
        <v>2</v>
      </c>
      <c r="X24" s="63">
        <v>7</v>
      </c>
      <c r="Y24" s="75">
        <v>9</v>
      </c>
      <c r="Z24" s="78">
        <f t="shared" si="0"/>
        <v>9829</v>
      </c>
    </row>
    <row r="25" spans="1:26" x14ac:dyDescent="0.3">
      <c r="A25" s="69" t="s">
        <v>79</v>
      </c>
      <c r="B25" s="64">
        <v>3</v>
      </c>
      <c r="C25" s="63">
        <v>20</v>
      </c>
      <c r="D25" s="61">
        <v>23</v>
      </c>
      <c r="E25" s="62">
        <v>2</v>
      </c>
      <c r="F25" s="62">
        <v>7</v>
      </c>
      <c r="G25" s="61">
        <v>9</v>
      </c>
      <c r="H25" s="62">
        <v>349</v>
      </c>
      <c r="I25" s="64">
        <v>3232</v>
      </c>
      <c r="J25" s="61">
        <v>3581</v>
      </c>
      <c r="K25" s="62">
        <v>10</v>
      </c>
      <c r="L25" s="62">
        <v>31</v>
      </c>
      <c r="M25" s="61">
        <v>41</v>
      </c>
      <c r="N25" s="63">
        <v>31</v>
      </c>
      <c r="O25" s="63">
        <v>84</v>
      </c>
      <c r="P25" s="61">
        <v>115</v>
      </c>
      <c r="Q25" s="62">
        <v>179</v>
      </c>
      <c r="R25" s="63">
        <v>560</v>
      </c>
      <c r="S25" s="61">
        <v>739</v>
      </c>
      <c r="T25" s="62">
        <v>466</v>
      </c>
      <c r="U25" s="62">
        <v>3830</v>
      </c>
      <c r="V25" s="61">
        <v>4296</v>
      </c>
      <c r="W25" s="63">
        <v>4</v>
      </c>
      <c r="X25" s="63">
        <v>7</v>
      </c>
      <c r="Y25" s="75">
        <v>11</v>
      </c>
      <c r="Z25" s="78">
        <f t="shared" si="0"/>
        <v>8815</v>
      </c>
    </row>
    <row r="26" spans="1:26" x14ac:dyDescent="0.3">
      <c r="A26" s="69" t="s">
        <v>80</v>
      </c>
      <c r="B26" s="64">
        <v>4</v>
      </c>
      <c r="C26" s="63">
        <v>16</v>
      </c>
      <c r="D26" s="61">
        <v>20</v>
      </c>
      <c r="E26" s="62">
        <v>0</v>
      </c>
      <c r="F26" s="62">
        <v>4</v>
      </c>
      <c r="G26" s="61">
        <v>4</v>
      </c>
      <c r="H26" s="62">
        <v>138</v>
      </c>
      <c r="I26" s="64">
        <v>1646</v>
      </c>
      <c r="J26" s="61">
        <v>1784</v>
      </c>
      <c r="K26" s="62">
        <v>2</v>
      </c>
      <c r="L26" s="62">
        <v>16</v>
      </c>
      <c r="M26" s="61">
        <v>18</v>
      </c>
      <c r="N26" s="63">
        <v>11</v>
      </c>
      <c r="O26" s="63">
        <v>56</v>
      </c>
      <c r="P26" s="61">
        <v>67</v>
      </c>
      <c r="Q26" s="62">
        <v>123</v>
      </c>
      <c r="R26" s="63">
        <v>510</v>
      </c>
      <c r="S26" s="61">
        <v>633</v>
      </c>
      <c r="T26" s="62">
        <v>229</v>
      </c>
      <c r="U26" s="62">
        <v>2522</v>
      </c>
      <c r="V26" s="61">
        <v>2751</v>
      </c>
      <c r="W26" s="63">
        <v>0</v>
      </c>
      <c r="X26" s="63">
        <v>6</v>
      </c>
      <c r="Y26" s="75">
        <v>6</v>
      </c>
      <c r="Z26" s="78">
        <f t="shared" si="0"/>
        <v>5283</v>
      </c>
    </row>
    <row r="27" spans="1:26" x14ac:dyDescent="0.3">
      <c r="A27" s="69" t="s">
        <v>81</v>
      </c>
      <c r="B27" s="64">
        <v>5</v>
      </c>
      <c r="C27" s="63">
        <v>14</v>
      </c>
      <c r="D27" s="61">
        <v>19</v>
      </c>
      <c r="E27" s="62">
        <v>2</v>
      </c>
      <c r="F27" s="62">
        <v>5</v>
      </c>
      <c r="G27" s="61">
        <v>7</v>
      </c>
      <c r="H27" s="62">
        <v>66</v>
      </c>
      <c r="I27" s="64">
        <v>963</v>
      </c>
      <c r="J27" s="61">
        <v>1029</v>
      </c>
      <c r="K27" s="62">
        <v>0</v>
      </c>
      <c r="L27" s="62">
        <v>5</v>
      </c>
      <c r="M27" s="61">
        <v>5</v>
      </c>
      <c r="N27" s="63">
        <v>3</v>
      </c>
      <c r="O27" s="63">
        <v>22</v>
      </c>
      <c r="P27" s="61">
        <v>25</v>
      </c>
      <c r="Q27" s="62">
        <v>85</v>
      </c>
      <c r="R27" s="63">
        <v>536</v>
      </c>
      <c r="S27" s="61">
        <v>621</v>
      </c>
      <c r="T27" s="62">
        <v>122</v>
      </c>
      <c r="U27" s="62">
        <v>1663</v>
      </c>
      <c r="V27" s="61">
        <v>1785</v>
      </c>
      <c r="W27" s="63">
        <v>1</v>
      </c>
      <c r="X27" s="63">
        <v>7</v>
      </c>
      <c r="Y27" s="75">
        <v>8</v>
      </c>
      <c r="Z27" s="78">
        <f t="shared" si="0"/>
        <v>3499</v>
      </c>
    </row>
    <row r="28" spans="1:26" x14ac:dyDescent="0.3">
      <c r="A28" s="69" t="s">
        <v>82</v>
      </c>
      <c r="B28" s="64">
        <v>1</v>
      </c>
      <c r="C28" s="63">
        <v>11</v>
      </c>
      <c r="D28" s="61">
        <v>12</v>
      </c>
      <c r="E28" s="62">
        <v>1</v>
      </c>
      <c r="F28" s="62">
        <v>8</v>
      </c>
      <c r="G28" s="61">
        <v>9</v>
      </c>
      <c r="H28" s="62">
        <v>75</v>
      </c>
      <c r="I28" s="64">
        <v>1087</v>
      </c>
      <c r="J28" s="61">
        <v>1162</v>
      </c>
      <c r="K28" s="62">
        <v>0</v>
      </c>
      <c r="L28" s="62">
        <v>12</v>
      </c>
      <c r="M28" s="61">
        <v>12</v>
      </c>
      <c r="N28" s="63">
        <v>2</v>
      </c>
      <c r="O28" s="63">
        <v>28</v>
      </c>
      <c r="P28" s="61">
        <v>30</v>
      </c>
      <c r="Q28" s="62">
        <v>121</v>
      </c>
      <c r="R28" s="63">
        <v>719</v>
      </c>
      <c r="S28" s="61">
        <v>840</v>
      </c>
      <c r="T28" s="62">
        <v>90</v>
      </c>
      <c r="U28" s="62">
        <v>1523</v>
      </c>
      <c r="V28" s="61">
        <v>1613</v>
      </c>
      <c r="W28" s="63">
        <v>0</v>
      </c>
      <c r="X28" s="63">
        <v>5</v>
      </c>
      <c r="Y28" s="75">
        <v>5</v>
      </c>
      <c r="Z28" s="78">
        <f t="shared" si="0"/>
        <v>3683</v>
      </c>
    </row>
    <row r="29" spans="1:26" x14ac:dyDescent="0.3">
      <c r="A29" s="69" t="s">
        <v>83</v>
      </c>
      <c r="B29" s="64">
        <v>0</v>
      </c>
      <c r="C29" s="63">
        <v>8</v>
      </c>
      <c r="D29" s="61">
        <v>8</v>
      </c>
      <c r="E29" s="62">
        <v>2</v>
      </c>
      <c r="F29" s="62">
        <v>7</v>
      </c>
      <c r="G29" s="61">
        <v>9</v>
      </c>
      <c r="H29" s="62">
        <v>29</v>
      </c>
      <c r="I29" s="64">
        <v>1069</v>
      </c>
      <c r="J29" s="61">
        <v>1098</v>
      </c>
      <c r="K29" s="62">
        <v>0</v>
      </c>
      <c r="L29" s="62">
        <v>4</v>
      </c>
      <c r="M29" s="61">
        <v>4</v>
      </c>
      <c r="N29" s="63">
        <v>0</v>
      </c>
      <c r="O29" s="63">
        <v>14</v>
      </c>
      <c r="P29" s="61">
        <v>14</v>
      </c>
      <c r="Q29" s="62">
        <v>65</v>
      </c>
      <c r="R29" s="63">
        <v>630</v>
      </c>
      <c r="S29" s="61">
        <v>695</v>
      </c>
      <c r="T29" s="62">
        <v>38</v>
      </c>
      <c r="U29" s="62">
        <v>1230</v>
      </c>
      <c r="V29" s="61">
        <v>1268</v>
      </c>
      <c r="W29" s="63">
        <v>0</v>
      </c>
      <c r="X29" s="63">
        <v>5</v>
      </c>
      <c r="Y29" s="75">
        <v>5</v>
      </c>
      <c r="Z29" s="78">
        <f t="shared" si="0"/>
        <v>3101</v>
      </c>
    </row>
    <row r="30" spans="1:26" ht="15" thickBot="1" x14ac:dyDescent="0.35">
      <c r="A30" s="69" t="s">
        <v>84</v>
      </c>
      <c r="B30" s="71">
        <v>0</v>
      </c>
      <c r="C30" s="72">
        <v>3</v>
      </c>
      <c r="D30" s="73">
        <v>3</v>
      </c>
      <c r="E30" s="74">
        <v>0</v>
      </c>
      <c r="F30" s="74">
        <v>4</v>
      </c>
      <c r="G30" s="73">
        <v>4</v>
      </c>
      <c r="H30" s="74">
        <v>16</v>
      </c>
      <c r="I30" s="71">
        <v>681</v>
      </c>
      <c r="J30" s="73">
        <v>697</v>
      </c>
      <c r="K30" s="74">
        <v>0</v>
      </c>
      <c r="L30" s="74">
        <v>2</v>
      </c>
      <c r="M30" s="73">
        <v>2</v>
      </c>
      <c r="N30" s="72">
        <v>0</v>
      </c>
      <c r="O30" s="72">
        <v>5</v>
      </c>
      <c r="P30" s="73">
        <v>5</v>
      </c>
      <c r="Q30" s="74">
        <v>21</v>
      </c>
      <c r="R30" s="72">
        <v>509</v>
      </c>
      <c r="S30" s="73">
        <v>530</v>
      </c>
      <c r="T30" s="74">
        <v>9</v>
      </c>
      <c r="U30" s="74">
        <v>693</v>
      </c>
      <c r="V30" s="73">
        <v>702</v>
      </c>
      <c r="W30" s="72">
        <v>0</v>
      </c>
      <c r="X30" s="72">
        <v>4</v>
      </c>
      <c r="Y30" s="76">
        <v>4</v>
      </c>
      <c r="Z30" s="79">
        <f t="shared" si="0"/>
        <v>1947</v>
      </c>
    </row>
    <row r="31" spans="1:26" ht="15" thickTop="1" x14ac:dyDescent="0.3">
      <c r="A31" s="70" t="s">
        <v>6</v>
      </c>
      <c r="B31" s="86">
        <f t="shared" ref="B31:C31" si="1">SUM(B4,B13,B22)</f>
        <v>392</v>
      </c>
      <c r="C31" s="86">
        <f t="shared" si="1"/>
        <v>4582</v>
      </c>
      <c r="D31" s="86">
        <f>SUM(D22,D13,D4)</f>
        <v>4974</v>
      </c>
      <c r="E31" s="86">
        <f>SUM(E22,E13,E4)</f>
        <v>70</v>
      </c>
      <c r="F31" s="86">
        <f>SUM(F22,F13,F4)</f>
        <v>1142</v>
      </c>
      <c r="G31" s="86">
        <f>SUM(G22,G13,G4)</f>
        <v>1212</v>
      </c>
      <c r="H31" s="86">
        <f t="shared" ref="H31:Z31" si="2">SUM(H22,H13,H4)</f>
        <v>15799</v>
      </c>
      <c r="I31" s="86">
        <f t="shared" si="2"/>
        <v>847005</v>
      </c>
      <c r="J31" s="86">
        <f t="shared" si="2"/>
        <v>862804</v>
      </c>
      <c r="K31" s="86">
        <f t="shared" si="2"/>
        <v>157</v>
      </c>
      <c r="L31" s="86">
        <f t="shared" si="2"/>
        <v>4301</v>
      </c>
      <c r="M31" s="86">
        <f t="shared" si="2"/>
        <v>4458</v>
      </c>
      <c r="N31" s="86">
        <f t="shared" si="2"/>
        <v>1232</v>
      </c>
      <c r="O31" s="86">
        <f t="shared" si="2"/>
        <v>21001</v>
      </c>
      <c r="P31" s="86">
        <f t="shared" si="2"/>
        <v>22233</v>
      </c>
      <c r="Q31" s="86">
        <f>SUM(Q22,Q13,Q4)</f>
        <v>34141</v>
      </c>
      <c r="R31" s="86">
        <f t="shared" si="2"/>
        <v>693864</v>
      </c>
      <c r="S31" s="86">
        <f t="shared" si="2"/>
        <v>728005</v>
      </c>
      <c r="T31" s="86">
        <f t="shared" si="2"/>
        <v>28527</v>
      </c>
      <c r="U31" s="86">
        <f t="shared" si="2"/>
        <v>920354</v>
      </c>
      <c r="V31" s="86">
        <f t="shared" si="2"/>
        <v>948881</v>
      </c>
      <c r="W31" s="86">
        <f t="shared" si="2"/>
        <v>86</v>
      </c>
      <c r="X31" s="86">
        <f t="shared" si="2"/>
        <v>1046</v>
      </c>
      <c r="Y31" s="80">
        <f t="shared" si="2"/>
        <v>1132</v>
      </c>
      <c r="Z31" s="81">
        <f t="shared" si="2"/>
        <v>2573699</v>
      </c>
    </row>
  </sheetData>
  <mergeCells count="11">
    <mergeCell ref="W2:Y2"/>
    <mergeCell ref="Z2:Z3"/>
    <mergeCell ref="B1:Y1"/>
    <mergeCell ref="A2:A3"/>
    <mergeCell ref="B2:D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J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5546875" defaultRowHeight="14.4" x14ac:dyDescent="0.3"/>
  <cols>
    <col min="1" max="1" width="18.109375" style="1" bestFit="1" customWidth="1"/>
    <col min="2" max="9" width="11.33203125" style="1" customWidth="1"/>
    <col min="10" max="10" width="11.33203125" style="1" bestFit="1" customWidth="1"/>
    <col min="11" max="16384" width="9.5546875" style="1"/>
  </cols>
  <sheetData>
    <row r="1" spans="1:10" x14ac:dyDescent="0.3">
      <c r="A1" s="8"/>
      <c r="B1" s="128" t="s">
        <v>90</v>
      </c>
      <c r="C1" s="129"/>
      <c r="D1" s="129"/>
      <c r="E1" s="129"/>
      <c r="F1" s="129"/>
      <c r="G1" s="129"/>
      <c r="H1" s="129"/>
      <c r="I1" s="130"/>
      <c r="J1" s="9"/>
    </row>
    <row r="2" spans="1:10" x14ac:dyDescent="0.3">
      <c r="A2" s="82" t="s">
        <v>103</v>
      </c>
      <c r="B2" s="83" t="s">
        <v>93</v>
      </c>
      <c r="C2" s="83" t="s">
        <v>94</v>
      </c>
      <c r="D2" s="83" t="s">
        <v>0</v>
      </c>
      <c r="E2" s="83" t="s">
        <v>95</v>
      </c>
      <c r="F2" s="83" t="s">
        <v>1</v>
      </c>
      <c r="G2" s="83" t="s">
        <v>2</v>
      </c>
      <c r="H2" s="83" t="s">
        <v>91</v>
      </c>
      <c r="I2" s="83" t="s">
        <v>96</v>
      </c>
      <c r="J2" s="84" t="s">
        <v>6</v>
      </c>
    </row>
    <row r="3" spans="1:10" ht="15" thickBot="1" x14ac:dyDescent="0.35">
      <c r="A3" s="29" t="s">
        <v>76</v>
      </c>
      <c r="B3" s="113">
        <f t="shared" ref="B3:G3" si="0">SUM(B4:B11)</f>
        <v>1587</v>
      </c>
      <c r="C3" s="113">
        <f t="shared" si="0"/>
        <v>566</v>
      </c>
      <c r="D3" s="113">
        <f t="shared" si="0"/>
        <v>499492</v>
      </c>
      <c r="E3" s="113">
        <f t="shared" si="0"/>
        <v>1919</v>
      </c>
      <c r="F3" s="113">
        <f t="shared" si="0"/>
        <v>7466</v>
      </c>
      <c r="G3" s="113">
        <f t="shared" si="0"/>
        <v>335901</v>
      </c>
      <c r="H3" s="113">
        <f t="shared" ref="H3:I3" si="1">SUM(H4:H11)</f>
        <v>440430</v>
      </c>
      <c r="I3" s="113">
        <f t="shared" si="1"/>
        <v>509</v>
      </c>
      <c r="J3" s="113">
        <f>SUM(B3:I3)</f>
        <v>1287870</v>
      </c>
    </row>
    <row r="4" spans="1:10" ht="15" thickTop="1" x14ac:dyDescent="0.3">
      <c r="A4" s="12" t="s">
        <v>77</v>
      </c>
      <c r="B4" s="25">
        <f>All_Returned_Ballots_GenderAge!C5</f>
        <v>0</v>
      </c>
      <c r="C4" s="25">
        <f>All_Returned_Ballots_GenderAge!F5</f>
        <v>0</v>
      </c>
      <c r="D4" s="25">
        <f>All_Returned_Ballots_GenderAge!I5</f>
        <v>97</v>
      </c>
      <c r="E4" s="25">
        <f>All_Returned_Ballots_GenderAge!L5</f>
        <v>0</v>
      </c>
      <c r="F4" s="25">
        <f>All_Returned_Ballots_GenderAge!O5</f>
        <v>3</v>
      </c>
      <c r="G4" s="25">
        <f>All_Returned_Ballots_GenderAge!R5</f>
        <v>37</v>
      </c>
      <c r="H4" s="25">
        <f>All_Returned_Ballots_GenderAge!U5</f>
        <v>197</v>
      </c>
      <c r="I4" s="25">
        <f>All_Returned_Ballots_GenderAge!X5</f>
        <v>0</v>
      </c>
      <c r="J4" s="25">
        <f>SUM(B4:I4)</f>
        <v>334</v>
      </c>
    </row>
    <row r="5" spans="1:10" x14ac:dyDescent="0.3">
      <c r="A5" s="7" t="s">
        <v>78</v>
      </c>
      <c r="B5" s="25">
        <f>All_Returned_Ballots_GenderAge!C6</f>
        <v>128</v>
      </c>
      <c r="C5" s="25">
        <f>All_Returned_Ballots_GenderAge!F6</f>
        <v>99</v>
      </c>
      <c r="D5" s="25">
        <f>All_Returned_Ballots_GenderAge!I6</f>
        <v>35736</v>
      </c>
      <c r="E5" s="25">
        <f>All_Returned_Ballots_GenderAge!L6</f>
        <v>265</v>
      </c>
      <c r="F5" s="25">
        <f>All_Returned_Ballots_GenderAge!O6</f>
        <v>1031</v>
      </c>
      <c r="G5" s="25">
        <f>All_Returned_Ballots_GenderAge!R6</f>
        <v>14354</v>
      </c>
      <c r="H5" s="25">
        <f>All_Returned_Ballots_GenderAge!U6</f>
        <v>44085</v>
      </c>
      <c r="I5" s="25">
        <f>All_Returned_Ballots_GenderAge!X6</f>
        <v>70</v>
      </c>
      <c r="J5" s="25">
        <f t="shared" ref="J5:J11" si="2">SUM(B5:I5)</f>
        <v>95768</v>
      </c>
    </row>
    <row r="6" spans="1:10" x14ac:dyDescent="0.3">
      <c r="A6" s="7" t="s">
        <v>79</v>
      </c>
      <c r="B6" s="25">
        <f>All_Returned_Ballots_GenderAge!C7</f>
        <v>233</v>
      </c>
      <c r="C6" s="25">
        <f>All_Returned_Ballots_GenderAge!F7</f>
        <v>86</v>
      </c>
      <c r="D6" s="25">
        <f>All_Returned_Ballots_GenderAge!I7</f>
        <v>79031</v>
      </c>
      <c r="E6" s="25">
        <f>All_Returned_Ballots_GenderAge!L7</f>
        <v>534</v>
      </c>
      <c r="F6" s="25">
        <f>All_Returned_Ballots_GenderAge!O7</f>
        <v>2183</v>
      </c>
      <c r="G6" s="25">
        <f>All_Returned_Ballots_GenderAge!R7</f>
        <v>27488</v>
      </c>
      <c r="H6" s="25">
        <f>All_Returned_Ballots_GenderAge!U7</f>
        <v>77450</v>
      </c>
      <c r="I6" s="25">
        <f>All_Returned_Ballots_GenderAge!X7</f>
        <v>105</v>
      </c>
      <c r="J6" s="25">
        <f t="shared" si="2"/>
        <v>187110</v>
      </c>
    </row>
    <row r="7" spans="1:10" x14ac:dyDescent="0.3">
      <c r="A7" s="7" t="s">
        <v>80</v>
      </c>
      <c r="B7" s="25">
        <f>All_Returned_Ballots_GenderAge!C8</f>
        <v>313</v>
      </c>
      <c r="C7" s="25">
        <f>All_Returned_Ballots_GenderAge!F8</f>
        <v>88</v>
      </c>
      <c r="D7" s="25">
        <f>All_Returned_Ballots_GenderAge!I8</f>
        <v>79001</v>
      </c>
      <c r="E7" s="25">
        <f>All_Returned_Ballots_GenderAge!L8</f>
        <v>402</v>
      </c>
      <c r="F7" s="25">
        <f>All_Returned_Ballots_GenderAge!O8</f>
        <v>1771</v>
      </c>
      <c r="G7" s="25">
        <f>All_Returned_Ballots_GenderAge!R8</f>
        <v>37919</v>
      </c>
      <c r="H7" s="25">
        <f>All_Returned_Ballots_GenderAge!U8</f>
        <v>79046</v>
      </c>
      <c r="I7" s="25">
        <f>All_Returned_Ballots_GenderAge!X8</f>
        <v>113</v>
      </c>
      <c r="J7" s="25">
        <f t="shared" si="2"/>
        <v>198653</v>
      </c>
    </row>
    <row r="8" spans="1:10" x14ac:dyDescent="0.3">
      <c r="A8" s="7" t="s">
        <v>81</v>
      </c>
      <c r="B8" s="25">
        <f>All_Returned_Ballots_GenderAge!C9</f>
        <v>274</v>
      </c>
      <c r="C8" s="25">
        <f>All_Returned_Ballots_GenderAge!F9</f>
        <v>81</v>
      </c>
      <c r="D8" s="25">
        <f>All_Returned_Ballots_GenderAge!I9</f>
        <v>74482</v>
      </c>
      <c r="E8" s="25">
        <f>All_Returned_Ballots_GenderAge!L9</f>
        <v>289</v>
      </c>
      <c r="F8" s="25">
        <f>All_Returned_Ballots_GenderAge!O9</f>
        <v>1028</v>
      </c>
      <c r="G8" s="25">
        <f>All_Returned_Ballots_GenderAge!R9</f>
        <v>53081</v>
      </c>
      <c r="H8" s="25">
        <f>All_Returned_Ballots_GenderAge!U9</f>
        <v>69096</v>
      </c>
      <c r="I8" s="25">
        <f>All_Returned_Ballots_GenderAge!X9</f>
        <v>84</v>
      </c>
      <c r="J8" s="25">
        <f t="shared" si="2"/>
        <v>198415</v>
      </c>
    </row>
    <row r="9" spans="1:10" x14ac:dyDescent="0.3">
      <c r="A9" s="7" t="s">
        <v>82</v>
      </c>
      <c r="B9" s="25">
        <f>All_Returned_Ballots_GenderAge!C10</f>
        <v>318</v>
      </c>
      <c r="C9" s="25">
        <f>All_Returned_Ballots_GenderAge!F10</f>
        <v>115</v>
      </c>
      <c r="D9" s="25">
        <f>All_Returned_Ballots_GenderAge!I10</f>
        <v>89726</v>
      </c>
      <c r="E9" s="25">
        <f>All_Returned_Ballots_GenderAge!L10</f>
        <v>237</v>
      </c>
      <c r="F9" s="25">
        <f>All_Returned_Ballots_GenderAge!O10</f>
        <v>862</v>
      </c>
      <c r="G9" s="25">
        <f>All_Returned_Ballots_GenderAge!R10</f>
        <v>78340</v>
      </c>
      <c r="H9" s="25">
        <f>All_Returned_Ballots_GenderAge!U10</f>
        <v>75791</v>
      </c>
      <c r="I9" s="25">
        <f>All_Returned_Ballots_GenderAge!X10</f>
        <v>84</v>
      </c>
      <c r="J9" s="25">
        <f t="shared" si="2"/>
        <v>245473</v>
      </c>
    </row>
    <row r="10" spans="1:10" x14ac:dyDescent="0.3">
      <c r="A10" s="7" t="s">
        <v>83</v>
      </c>
      <c r="B10" s="25">
        <f>All_Returned_Ballots_GenderAge!C11</f>
        <v>209</v>
      </c>
      <c r="C10" s="25">
        <f>All_Returned_Ballots_GenderAge!F11</f>
        <v>61</v>
      </c>
      <c r="D10" s="25">
        <f>All_Returned_Ballots_GenderAge!I11</f>
        <v>89460</v>
      </c>
      <c r="E10" s="25">
        <f>All_Returned_Ballots_GenderAge!L11</f>
        <v>152</v>
      </c>
      <c r="F10" s="25">
        <f>All_Returned_Ballots_GenderAge!O11</f>
        <v>431</v>
      </c>
      <c r="G10" s="25">
        <f>All_Returned_Ballots_GenderAge!R11</f>
        <v>68946</v>
      </c>
      <c r="H10" s="25">
        <f>All_Returned_Ballots_GenderAge!U11</f>
        <v>63377</v>
      </c>
      <c r="I10" s="25">
        <f>All_Returned_Ballots_GenderAge!X11</f>
        <v>38</v>
      </c>
      <c r="J10" s="25">
        <f t="shared" si="2"/>
        <v>222674</v>
      </c>
    </row>
    <row r="11" spans="1:10" ht="15" thickBot="1" x14ac:dyDescent="0.35">
      <c r="A11" s="7" t="s">
        <v>84</v>
      </c>
      <c r="B11" s="25">
        <f>All_Returned_Ballots_GenderAge!C12</f>
        <v>112</v>
      </c>
      <c r="C11" s="25">
        <f>All_Returned_Ballots_GenderAge!F12</f>
        <v>36</v>
      </c>
      <c r="D11" s="25">
        <f>All_Returned_Ballots_GenderAge!I12</f>
        <v>51959</v>
      </c>
      <c r="E11" s="25">
        <f>All_Returned_Ballots_GenderAge!L12</f>
        <v>40</v>
      </c>
      <c r="F11" s="25">
        <f>All_Returned_Ballots_GenderAge!O12</f>
        <v>157</v>
      </c>
      <c r="G11" s="25">
        <f>All_Returned_Ballots_GenderAge!R12</f>
        <v>55736</v>
      </c>
      <c r="H11" s="25">
        <f>All_Returned_Ballots_GenderAge!U12</f>
        <v>31388</v>
      </c>
      <c r="I11" s="25">
        <f>All_Returned_Ballots_GenderAge!X12</f>
        <v>15</v>
      </c>
      <c r="J11" s="25">
        <f t="shared" si="2"/>
        <v>139443</v>
      </c>
    </row>
    <row r="12" spans="1:10" ht="15.6" thickTop="1" thickBot="1" x14ac:dyDescent="0.35">
      <c r="A12" s="13" t="s">
        <v>85</v>
      </c>
      <c r="B12" s="114">
        <f>SUM(B13:B20)</f>
        <v>2905</v>
      </c>
      <c r="C12" s="114">
        <f t="shared" ref="C12:I12" si="3">SUM(C13:C20)</f>
        <v>533</v>
      </c>
      <c r="D12" s="114">
        <f>SUM(D13:D20)</f>
        <v>335937</v>
      </c>
      <c r="E12" s="114">
        <f>SUM(E13:E20)</f>
        <v>2270</v>
      </c>
      <c r="F12" s="114">
        <f>SUM(F13:F20)</f>
        <v>13233</v>
      </c>
      <c r="G12" s="114">
        <f>SUM(G13:G20)</f>
        <v>353306</v>
      </c>
      <c r="H12" s="114">
        <f t="shared" si="3"/>
        <v>463790</v>
      </c>
      <c r="I12" s="114">
        <f t="shared" si="3"/>
        <v>496</v>
      </c>
      <c r="J12" s="114">
        <f>SUM(B12:I12)</f>
        <v>1172470</v>
      </c>
    </row>
    <row r="13" spans="1:10" ht="15" thickTop="1" x14ac:dyDescent="0.3">
      <c r="A13" s="7" t="s">
        <v>77</v>
      </c>
      <c r="B13" s="26">
        <f>All_Returned_Ballots_GenderAge!C14</f>
        <v>1</v>
      </c>
      <c r="C13" s="26">
        <f>All_Returned_Ballots_GenderAge!F14</f>
        <v>0</v>
      </c>
      <c r="D13" s="26">
        <f>All_Returned_Ballots_GenderAge!I14</f>
        <v>64</v>
      </c>
      <c r="E13" s="26">
        <f>All_Returned_Ballots_GenderAge!L14</f>
        <v>1</v>
      </c>
      <c r="F13" s="26">
        <f>All_Returned_Ballots_GenderAge!O14</f>
        <v>3</v>
      </c>
      <c r="G13" s="26">
        <f>All_Returned_Ballots_GenderAge!R14</f>
        <v>57</v>
      </c>
      <c r="H13" s="26">
        <f>All_Returned_Ballots_GenderAge!U14</f>
        <v>178</v>
      </c>
      <c r="I13" s="26">
        <f>All_Returned_Ballots_GenderAge!X14</f>
        <v>0</v>
      </c>
      <c r="J13" s="26">
        <f>SUM(B13:I13)</f>
        <v>304</v>
      </c>
    </row>
    <row r="14" spans="1:10" x14ac:dyDescent="0.3">
      <c r="A14" s="7" t="s">
        <v>78</v>
      </c>
      <c r="B14" s="26">
        <f>All_Returned_Ballots_GenderAge!C15</f>
        <v>230</v>
      </c>
      <c r="C14" s="26">
        <f>All_Returned_Ballots_GenderAge!F15</f>
        <v>69</v>
      </c>
      <c r="D14" s="26">
        <f>All_Returned_Ballots_GenderAge!I15</f>
        <v>22389</v>
      </c>
      <c r="E14" s="26">
        <f>All_Returned_Ballots_GenderAge!L15</f>
        <v>216</v>
      </c>
      <c r="F14" s="26">
        <f>All_Returned_Ballots_GenderAge!O15</f>
        <v>1315</v>
      </c>
      <c r="G14" s="26">
        <f>All_Returned_Ballots_GenderAge!R15</f>
        <v>18798</v>
      </c>
      <c r="H14" s="26">
        <f>All_Returned_Ballots_GenderAge!U15</f>
        <v>41483</v>
      </c>
      <c r="I14" s="26">
        <f>All_Returned_Ballots_GenderAge!X15</f>
        <v>56</v>
      </c>
      <c r="J14" s="26">
        <f t="shared" ref="J14:J20" si="4">SUM(B14:I14)</f>
        <v>84556</v>
      </c>
    </row>
    <row r="15" spans="1:10" x14ac:dyDescent="0.3">
      <c r="A15" s="7" t="s">
        <v>79</v>
      </c>
      <c r="B15" s="26">
        <f>All_Returned_Ballots_GenderAge!C16</f>
        <v>569</v>
      </c>
      <c r="C15" s="26">
        <f>All_Returned_Ballots_GenderAge!F16</f>
        <v>83</v>
      </c>
      <c r="D15" s="26">
        <f>All_Returned_Ballots_GenderAge!I16</f>
        <v>55400</v>
      </c>
      <c r="E15" s="26">
        <f>All_Returned_Ballots_GenderAge!L16</f>
        <v>527</v>
      </c>
      <c r="F15" s="26">
        <f>All_Returned_Ballots_GenderAge!O16</f>
        <v>3792</v>
      </c>
      <c r="G15" s="26">
        <f>All_Returned_Ballots_GenderAge!R16</f>
        <v>30548</v>
      </c>
      <c r="H15" s="26">
        <f>All_Returned_Ballots_GenderAge!U16</f>
        <v>81470</v>
      </c>
      <c r="I15" s="26">
        <f>All_Returned_Ballots_GenderAge!X16</f>
        <v>116</v>
      </c>
      <c r="J15" s="26">
        <f t="shared" si="4"/>
        <v>172505</v>
      </c>
    </row>
    <row r="16" spans="1:10" x14ac:dyDescent="0.3">
      <c r="A16" s="7" t="s">
        <v>80</v>
      </c>
      <c r="B16" s="26">
        <f>All_Returned_Ballots_GenderAge!C17</f>
        <v>632</v>
      </c>
      <c r="C16" s="26">
        <f>All_Returned_Ballots_GenderAge!F17</f>
        <v>88</v>
      </c>
      <c r="D16" s="26">
        <f>All_Returned_Ballots_GenderAge!I17</f>
        <v>54992</v>
      </c>
      <c r="E16" s="26">
        <f>All_Returned_Ballots_GenderAge!L17</f>
        <v>517</v>
      </c>
      <c r="F16" s="26">
        <f>All_Returned_Ballots_GenderAge!O17</f>
        <v>3459</v>
      </c>
      <c r="G16" s="26">
        <f>All_Returned_Ballots_GenderAge!R17</f>
        <v>41875</v>
      </c>
      <c r="H16" s="26">
        <f>All_Returned_Ballots_GenderAge!U17</f>
        <v>86755</v>
      </c>
      <c r="I16" s="26">
        <f>All_Returned_Ballots_GenderAge!X17</f>
        <v>108</v>
      </c>
      <c r="J16" s="26">
        <f t="shared" si="4"/>
        <v>188426</v>
      </c>
    </row>
    <row r="17" spans="1:10" x14ac:dyDescent="0.3">
      <c r="A17" s="7" t="s">
        <v>81</v>
      </c>
      <c r="B17" s="26">
        <f>All_Returned_Ballots_GenderAge!C18</f>
        <v>541</v>
      </c>
      <c r="C17" s="26">
        <f>All_Returned_Ballots_GenderAge!F18</f>
        <v>93</v>
      </c>
      <c r="D17" s="26">
        <f>All_Returned_Ballots_GenderAge!I18</f>
        <v>52046</v>
      </c>
      <c r="E17" s="26">
        <f>All_Returned_Ballots_GenderAge!L18</f>
        <v>431</v>
      </c>
      <c r="F17" s="26">
        <f>All_Returned_Ballots_GenderAge!O18</f>
        <v>2217</v>
      </c>
      <c r="G17" s="26">
        <f>All_Returned_Ballots_GenderAge!R18</f>
        <v>58520</v>
      </c>
      <c r="H17" s="26">
        <f>All_Returned_Ballots_GenderAge!U18</f>
        <v>77736</v>
      </c>
      <c r="I17" s="26">
        <f>All_Returned_Ballots_GenderAge!X18</f>
        <v>81</v>
      </c>
      <c r="J17" s="26">
        <f t="shared" si="4"/>
        <v>191665</v>
      </c>
    </row>
    <row r="18" spans="1:10" x14ac:dyDescent="0.3">
      <c r="A18" s="7" t="s">
        <v>82</v>
      </c>
      <c r="B18" s="26">
        <f>All_Returned_Ballots_GenderAge!C19</f>
        <v>538</v>
      </c>
      <c r="C18" s="26">
        <f>All_Returned_Ballots_GenderAge!F19</f>
        <v>95</v>
      </c>
      <c r="D18" s="26">
        <f>All_Returned_Ballots_GenderAge!I19</f>
        <v>58349</v>
      </c>
      <c r="E18" s="26">
        <f>All_Returned_Ballots_GenderAge!L19</f>
        <v>320</v>
      </c>
      <c r="F18" s="26">
        <f>All_Returned_Ballots_GenderAge!O19</f>
        <v>1386</v>
      </c>
      <c r="G18" s="26">
        <f>All_Returned_Ballots_GenderAge!R19</f>
        <v>83853</v>
      </c>
      <c r="H18" s="26">
        <f>All_Returned_Ballots_GenderAge!U19</f>
        <v>77313</v>
      </c>
      <c r="I18" s="26">
        <f>All_Returned_Ballots_GenderAge!X19</f>
        <v>71</v>
      </c>
      <c r="J18" s="26">
        <f t="shared" si="4"/>
        <v>221925</v>
      </c>
    </row>
    <row r="19" spans="1:10" x14ac:dyDescent="0.3">
      <c r="A19" s="7" t="s">
        <v>83</v>
      </c>
      <c r="B19" s="26">
        <f>All_Returned_Ballots_GenderAge!C20</f>
        <v>283</v>
      </c>
      <c r="C19" s="26">
        <f>All_Returned_Ballots_GenderAge!F20</f>
        <v>71</v>
      </c>
      <c r="D19" s="26">
        <f>All_Returned_Ballots_GenderAge!I20</f>
        <v>59960</v>
      </c>
      <c r="E19" s="26">
        <f>All_Returned_Ballots_GenderAge!L20</f>
        <v>206</v>
      </c>
      <c r="F19" s="26">
        <f>All_Returned_Ballots_GenderAge!O20</f>
        <v>829</v>
      </c>
      <c r="G19" s="26">
        <f>All_Returned_Ballots_GenderAge!R20</f>
        <v>70357</v>
      </c>
      <c r="H19" s="26">
        <f>All_Returned_Ballots_GenderAge!U20</f>
        <v>68655</v>
      </c>
      <c r="I19" s="26">
        <f>All_Returned_Ballots_GenderAge!X20</f>
        <v>39</v>
      </c>
      <c r="J19" s="26">
        <f t="shared" si="4"/>
        <v>200400</v>
      </c>
    </row>
    <row r="20" spans="1:10" ht="15" thickBot="1" x14ac:dyDescent="0.35">
      <c r="A20" s="7" t="s">
        <v>84</v>
      </c>
      <c r="B20" s="26">
        <f>All_Returned_Ballots_GenderAge!C21</f>
        <v>111</v>
      </c>
      <c r="C20" s="26">
        <f>All_Returned_Ballots_GenderAge!F21</f>
        <v>34</v>
      </c>
      <c r="D20" s="26">
        <f>All_Returned_Ballots_GenderAge!I21</f>
        <v>32737</v>
      </c>
      <c r="E20" s="26">
        <f>All_Returned_Ballots_GenderAge!L21</f>
        <v>52</v>
      </c>
      <c r="F20" s="26">
        <f>All_Returned_Ballots_GenderAge!O21</f>
        <v>232</v>
      </c>
      <c r="G20" s="26">
        <f>All_Returned_Ballots_GenderAge!R21</f>
        <v>49298</v>
      </c>
      <c r="H20" s="26">
        <f>All_Returned_Ballots_GenderAge!U21</f>
        <v>30200</v>
      </c>
      <c r="I20" s="26">
        <f>All_Returned_Ballots_GenderAge!X21</f>
        <v>25</v>
      </c>
      <c r="J20" s="26">
        <f t="shared" si="4"/>
        <v>112689</v>
      </c>
    </row>
    <row r="21" spans="1:10" ht="15.6" thickTop="1" thickBot="1" x14ac:dyDescent="0.35">
      <c r="A21" s="13" t="s">
        <v>86</v>
      </c>
      <c r="B21" s="114">
        <f>SUM(B22:B29)</f>
        <v>90</v>
      </c>
      <c r="C21" s="114">
        <f t="shared" ref="C21:I21" si="5">SUM(C22:C29)</f>
        <v>43</v>
      </c>
      <c r="D21" s="114">
        <f t="shared" si="5"/>
        <v>11576</v>
      </c>
      <c r="E21" s="114">
        <f>SUM(E22:E29)</f>
        <v>112</v>
      </c>
      <c r="F21" s="114">
        <f>SUM(F22:F29)</f>
        <v>302</v>
      </c>
      <c r="G21" s="114">
        <f>SUM(G22:G29)</f>
        <v>4657</v>
      </c>
      <c r="H21" s="114">
        <f t="shared" si="5"/>
        <v>16134</v>
      </c>
      <c r="I21" s="114">
        <f t="shared" si="5"/>
        <v>41</v>
      </c>
      <c r="J21" s="114">
        <f>SUM(B21:I21)</f>
        <v>32955</v>
      </c>
    </row>
    <row r="22" spans="1:10" ht="15" thickTop="1" x14ac:dyDescent="0.3">
      <c r="A22" s="7" t="s">
        <v>77</v>
      </c>
      <c r="B22" s="26">
        <f>All_Returned_Ballots_GenderAge!C23</f>
        <v>0</v>
      </c>
      <c r="C22" s="26">
        <f>All_Returned_Ballots_GenderAge!F23</f>
        <v>0</v>
      </c>
      <c r="D22" s="26">
        <f>All_Returned_Ballots_GenderAge!I23</f>
        <v>10</v>
      </c>
      <c r="E22" s="26">
        <f>All_Returned_Ballots_GenderAge!L23</f>
        <v>0</v>
      </c>
      <c r="F22" s="26">
        <f>All_Returned_Ballots_GenderAge!O23</f>
        <v>1</v>
      </c>
      <c r="G22" s="26">
        <f>All_Returned_Ballots_GenderAge!R23</f>
        <v>5</v>
      </c>
      <c r="H22" s="26">
        <f>All_Returned_Ballots_GenderAge!U23</f>
        <v>22</v>
      </c>
      <c r="I22" s="26">
        <f>All_Returned_Ballots_GenderAge!X23</f>
        <v>0</v>
      </c>
      <c r="J22" s="26">
        <f>SUM(B22:I22)</f>
        <v>38</v>
      </c>
    </row>
    <row r="23" spans="1:10" x14ac:dyDescent="0.3">
      <c r="A23" s="7" t="s">
        <v>78</v>
      </c>
      <c r="B23" s="26">
        <f>All_Returned_Ballots_GenderAge!C24</f>
        <v>18</v>
      </c>
      <c r="C23" s="26">
        <f>All_Returned_Ballots_GenderAge!F24</f>
        <v>8</v>
      </c>
      <c r="D23" s="26">
        <f>All_Returned_Ballots_GenderAge!I24</f>
        <v>2888</v>
      </c>
      <c r="E23" s="26">
        <f>All_Returned_Ballots_GenderAge!L24</f>
        <v>42</v>
      </c>
      <c r="F23" s="26">
        <f>All_Returned_Ballots_GenderAge!O24</f>
        <v>92</v>
      </c>
      <c r="G23" s="26">
        <f>All_Returned_Ballots_GenderAge!R24</f>
        <v>1188</v>
      </c>
      <c r="H23" s="26">
        <f>All_Returned_Ballots_GenderAge!U24</f>
        <v>4651</v>
      </c>
      <c r="I23" s="26">
        <f>All_Returned_Ballots_GenderAge!X24</f>
        <v>7</v>
      </c>
      <c r="J23" s="26">
        <f t="shared" ref="J23:J29" si="6">SUM(B23:I23)</f>
        <v>8894</v>
      </c>
    </row>
    <row r="24" spans="1:10" x14ac:dyDescent="0.3">
      <c r="A24" s="7" t="s">
        <v>79</v>
      </c>
      <c r="B24" s="26">
        <f>All_Returned_Ballots_GenderAge!C25</f>
        <v>20</v>
      </c>
      <c r="C24" s="26">
        <f>All_Returned_Ballots_GenderAge!F25</f>
        <v>7</v>
      </c>
      <c r="D24" s="26">
        <f>All_Returned_Ballots_GenderAge!I25</f>
        <v>3232</v>
      </c>
      <c r="E24" s="26">
        <f>All_Returned_Ballots_GenderAge!L25</f>
        <v>31</v>
      </c>
      <c r="F24" s="26">
        <f>All_Returned_Ballots_GenderAge!O25</f>
        <v>84</v>
      </c>
      <c r="G24" s="26">
        <f>All_Returned_Ballots_GenderAge!R25</f>
        <v>560</v>
      </c>
      <c r="H24" s="26">
        <f>All_Returned_Ballots_GenderAge!U25</f>
        <v>3830</v>
      </c>
      <c r="I24" s="26">
        <f>All_Returned_Ballots_GenderAge!X25</f>
        <v>7</v>
      </c>
      <c r="J24" s="26">
        <f t="shared" si="6"/>
        <v>7771</v>
      </c>
    </row>
    <row r="25" spans="1:10" x14ac:dyDescent="0.3">
      <c r="A25" s="7" t="s">
        <v>80</v>
      </c>
      <c r="B25" s="26">
        <f>All_Returned_Ballots_GenderAge!C26</f>
        <v>16</v>
      </c>
      <c r="C25" s="26">
        <f>All_Returned_Ballots_GenderAge!F26</f>
        <v>4</v>
      </c>
      <c r="D25" s="26">
        <f>All_Returned_Ballots_GenderAge!I26</f>
        <v>1646</v>
      </c>
      <c r="E25" s="26">
        <f>All_Returned_Ballots_GenderAge!L26</f>
        <v>16</v>
      </c>
      <c r="F25" s="26">
        <f>All_Returned_Ballots_GenderAge!O26</f>
        <v>56</v>
      </c>
      <c r="G25" s="26">
        <f>All_Returned_Ballots_GenderAge!R26</f>
        <v>510</v>
      </c>
      <c r="H25" s="26">
        <f>All_Returned_Ballots_GenderAge!U26</f>
        <v>2522</v>
      </c>
      <c r="I25" s="26">
        <f>All_Returned_Ballots_GenderAge!X26</f>
        <v>6</v>
      </c>
      <c r="J25" s="26">
        <f t="shared" si="6"/>
        <v>4776</v>
      </c>
    </row>
    <row r="26" spans="1:10" x14ac:dyDescent="0.3">
      <c r="A26" s="7" t="s">
        <v>81</v>
      </c>
      <c r="B26" s="26">
        <f>All_Returned_Ballots_GenderAge!C27</f>
        <v>14</v>
      </c>
      <c r="C26" s="26">
        <f>All_Returned_Ballots_GenderAge!F27</f>
        <v>5</v>
      </c>
      <c r="D26" s="26">
        <f>All_Returned_Ballots_GenderAge!I27</f>
        <v>963</v>
      </c>
      <c r="E26" s="26">
        <f>All_Returned_Ballots_GenderAge!L27</f>
        <v>5</v>
      </c>
      <c r="F26" s="26">
        <f>All_Returned_Ballots_GenderAge!O27</f>
        <v>22</v>
      </c>
      <c r="G26" s="26">
        <f>All_Returned_Ballots_GenderAge!R27</f>
        <v>536</v>
      </c>
      <c r="H26" s="26">
        <f>All_Returned_Ballots_GenderAge!U27</f>
        <v>1663</v>
      </c>
      <c r="I26" s="26">
        <f>All_Returned_Ballots_GenderAge!X27</f>
        <v>7</v>
      </c>
      <c r="J26" s="26">
        <f t="shared" si="6"/>
        <v>3215</v>
      </c>
    </row>
    <row r="27" spans="1:10" x14ac:dyDescent="0.3">
      <c r="A27" s="7" t="s">
        <v>82</v>
      </c>
      <c r="B27" s="26">
        <f>All_Returned_Ballots_GenderAge!C28</f>
        <v>11</v>
      </c>
      <c r="C27" s="26">
        <f>All_Returned_Ballots_GenderAge!F28</f>
        <v>8</v>
      </c>
      <c r="D27" s="26">
        <f>All_Returned_Ballots_GenderAge!I28</f>
        <v>1087</v>
      </c>
      <c r="E27" s="26">
        <f>All_Returned_Ballots_GenderAge!L28</f>
        <v>12</v>
      </c>
      <c r="F27" s="26">
        <f>All_Returned_Ballots_GenderAge!O28</f>
        <v>28</v>
      </c>
      <c r="G27" s="26">
        <f>All_Returned_Ballots_GenderAge!R28</f>
        <v>719</v>
      </c>
      <c r="H27" s="26">
        <f>All_Returned_Ballots_GenderAge!U28</f>
        <v>1523</v>
      </c>
      <c r="I27" s="26">
        <f>All_Returned_Ballots_GenderAge!X28</f>
        <v>5</v>
      </c>
      <c r="J27" s="26">
        <f t="shared" si="6"/>
        <v>3393</v>
      </c>
    </row>
    <row r="28" spans="1:10" x14ac:dyDescent="0.3">
      <c r="A28" s="7" t="s">
        <v>83</v>
      </c>
      <c r="B28" s="26">
        <f>All_Returned_Ballots_GenderAge!C29</f>
        <v>8</v>
      </c>
      <c r="C28" s="26">
        <f>All_Returned_Ballots_GenderAge!F29</f>
        <v>7</v>
      </c>
      <c r="D28" s="26">
        <f>All_Returned_Ballots_GenderAge!I29</f>
        <v>1069</v>
      </c>
      <c r="E28" s="26">
        <f>All_Returned_Ballots_GenderAge!L29</f>
        <v>4</v>
      </c>
      <c r="F28" s="26">
        <f>All_Returned_Ballots_GenderAge!O29</f>
        <v>14</v>
      </c>
      <c r="G28" s="26">
        <f>All_Returned_Ballots_GenderAge!R29</f>
        <v>630</v>
      </c>
      <c r="H28" s="26">
        <f>All_Returned_Ballots_GenderAge!U29</f>
        <v>1230</v>
      </c>
      <c r="I28" s="26">
        <f>All_Returned_Ballots_GenderAge!X29</f>
        <v>5</v>
      </c>
      <c r="J28" s="26">
        <f t="shared" si="6"/>
        <v>2967</v>
      </c>
    </row>
    <row r="29" spans="1:10" ht="15" thickBot="1" x14ac:dyDescent="0.35">
      <c r="A29" s="10" t="s">
        <v>84</v>
      </c>
      <c r="B29" s="26">
        <f>All_Returned_Ballots_GenderAge!C30</f>
        <v>3</v>
      </c>
      <c r="C29" s="26">
        <f>All_Returned_Ballots_GenderAge!F30</f>
        <v>4</v>
      </c>
      <c r="D29" s="26">
        <f>All_Returned_Ballots_GenderAge!I30</f>
        <v>681</v>
      </c>
      <c r="E29" s="26">
        <f>All_Returned_Ballots_GenderAge!L30</f>
        <v>2</v>
      </c>
      <c r="F29" s="26">
        <f>All_Returned_Ballots_GenderAge!O30</f>
        <v>5</v>
      </c>
      <c r="G29" s="26">
        <f>All_Returned_Ballots_GenderAge!R30</f>
        <v>509</v>
      </c>
      <c r="H29" s="26">
        <f>All_Returned_Ballots_GenderAge!U30</f>
        <v>693</v>
      </c>
      <c r="I29" s="26">
        <f>All_Returned_Ballots_GenderAge!X30</f>
        <v>4</v>
      </c>
      <c r="J29" s="26">
        <f t="shared" si="6"/>
        <v>1901</v>
      </c>
    </row>
    <row r="30" spans="1:10" ht="15" thickTop="1" x14ac:dyDescent="0.3">
      <c r="A30" s="11" t="s">
        <v>6</v>
      </c>
      <c r="B30" s="115">
        <f t="shared" ref="B30:I30" si="7">SUM(B21,B12,B3)</f>
        <v>4582</v>
      </c>
      <c r="C30" s="115">
        <f t="shared" si="7"/>
        <v>1142</v>
      </c>
      <c r="D30" s="115">
        <f t="shared" si="7"/>
        <v>847005</v>
      </c>
      <c r="E30" s="115">
        <f t="shared" si="7"/>
        <v>4301</v>
      </c>
      <c r="F30" s="115">
        <f t="shared" si="7"/>
        <v>21001</v>
      </c>
      <c r="G30" s="115">
        <f t="shared" si="7"/>
        <v>693864</v>
      </c>
      <c r="H30" s="115">
        <f t="shared" si="7"/>
        <v>920354</v>
      </c>
      <c r="I30" s="115">
        <f t="shared" si="7"/>
        <v>1046</v>
      </c>
      <c r="J30" s="115">
        <f>SUM(J21,J12,J3)</f>
        <v>2493295</v>
      </c>
    </row>
  </sheetData>
  <mergeCells count="1">
    <mergeCell ref="B1:I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J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109375" defaultRowHeight="14.4" x14ac:dyDescent="0.3"/>
  <cols>
    <col min="1" max="1" width="18.109375" style="1" bestFit="1" customWidth="1"/>
    <col min="2" max="10" width="11.33203125" style="1" customWidth="1"/>
    <col min="11" max="16384" width="14.109375" style="1"/>
  </cols>
  <sheetData>
    <row r="1" spans="1:10" x14ac:dyDescent="0.3">
      <c r="A1" s="31"/>
      <c r="B1" s="131" t="s">
        <v>105</v>
      </c>
      <c r="C1" s="131"/>
      <c r="D1" s="131"/>
      <c r="E1" s="131"/>
      <c r="F1" s="131"/>
      <c r="G1" s="131"/>
      <c r="H1" s="131"/>
      <c r="I1" s="131"/>
      <c r="J1" s="31"/>
    </row>
    <row r="2" spans="1:10" x14ac:dyDescent="0.3">
      <c r="A2" s="32" t="s">
        <v>103</v>
      </c>
      <c r="B2" s="28" t="s">
        <v>93</v>
      </c>
      <c r="C2" s="27" t="s">
        <v>94</v>
      </c>
      <c r="D2" s="27" t="s">
        <v>0</v>
      </c>
      <c r="E2" s="27" t="s">
        <v>95</v>
      </c>
      <c r="F2" s="27" t="s">
        <v>1</v>
      </c>
      <c r="G2" s="27" t="s">
        <v>2</v>
      </c>
      <c r="H2" s="27" t="s">
        <v>91</v>
      </c>
      <c r="I2" s="30" t="s">
        <v>96</v>
      </c>
      <c r="J2" s="33" t="s">
        <v>6</v>
      </c>
    </row>
    <row r="3" spans="1:10" x14ac:dyDescent="0.3">
      <c r="A3" s="85" t="s">
        <v>76</v>
      </c>
      <c r="B3" s="116">
        <f t="shared" ref="B3:G3" si="0">SUM(B4:B11)</f>
        <v>113</v>
      </c>
      <c r="C3" s="116">
        <f t="shared" si="0"/>
        <v>31</v>
      </c>
      <c r="D3" s="116">
        <f t="shared" si="0"/>
        <v>8398</v>
      </c>
      <c r="E3" s="116">
        <f t="shared" si="0"/>
        <v>66</v>
      </c>
      <c r="F3" s="116">
        <f t="shared" si="0"/>
        <v>405</v>
      </c>
      <c r="G3" s="116">
        <f t="shared" si="0"/>
        <v>16171</v>
      </c>
      <c r="H3" s="116">
        <f t="shared" ref="H3:I3" si="1">SUM(H4:H11)</f>
        <v>12445</v>
      </c>
      <c r="I3" s="116">
        <f t="shared" si="1"/>
        <v>35</v>
      </c>
      <c r="J3" s="117">
        <f>SUM(B3:I3)</f>
        <v>37664</v>
      </c>
    </row>
    <row r="4" spans="1:10" x14ac:dyDescent="0.3">
      <c r="A4" s="12" t="s">
        <v>77</v>
      </c>
      <c r="B4" s="25">
        <f>All_Returned_Ballots_GenderAge!B5</f>
        <v>0</v>
      </c>
      <c r="C4" s="25">
        <f>All_Returned_Ballots_GenderAge!E5</f>
        <v>0</v>
      </c>
      <c r="D4" s="25">
        <f>All_Returned_Ballots_GenderAge!H5</f>
        <v>2</v>
      </c>
      <c r="E4" s="25">
        <f>All_Returned_Ballots_GenderAge!K5</f>
        <v>0</v>
      </c>
      <c r="F4" s="25">
        <f>All_Returned_Ballots_GenderAge!N5</f>
        <v>0</v>
      </c>
      <c r="G4" s="25">
        <f>All_Returned_Ballots_GenderAge!Q5</f>
        <v>3</v>
      </c>
      <c r="H4" s="25">
        <f>All_Returned_Ballots_GenderAge!T5</f>
        <v>2</v>
      </c>
      <c r="I4" s="25">
        <f>All_Returned_Ballots_GenderAge!W5</f>
        <v>0</v>
      </c>
      <c r="J4" s="25">
        <f>SUM(B4:I4)</f>
        <v>7</v>
      </c>
    </row>
    <row r="5" spans="1:10" x14ac:dyDescent="0.3">
      <c r="A5" s="7" t="s">
        <v>78</v>
      </c>
      <c r="B5" s="25">
        <f>All_Returned_Ballots_GenderAge!B6</f>
        <v>16</v>
      </c>
      <c r="C5" s="25">
        <f>All_Returned_Ballots_GenderAge!E6</f>
        <v>7</v>
      </c>
      <c r="D5" s="25">
        <f>All_Returned_Ballots_GenderAge!H6</f>
        <v>1470</v>
      </c>
      <c r="E5" s="25">
        <f>All_Returned_Ballots_GenderAge!K6</f>
        <v>15</v>
      </c>
      <c r="F5" s="25">
        <f>All_Returned_Ballots_GenderAge!N6</f>
        <v>59</v>
      </c>
      <c r="G5" s="25">
        <f>All_Returned_Ballots_GenderAge!Q6</f>
        <v>1094</v>
      </c>
      <c r="H5" s="25">
        <f>All_Returned_Ballots_GenderAge!T6</f>
        <v>1574</v>
      </c>
      <c r="I5" s="25">
        <f>All_Returned_Ballots_GenderAge!W6</f>
        <v>12</v>
      </c>
      <c r="J5" s="25">
        <f t="shared" ref="J5:J11" si="2">SUM(B5:I5)</f>
        <v>4247</v>
      </c>
    </row>
    <row r="6" spans="1:10" x14ac:dyDescent="0.3">
      <c r="A6" s="7" t="s">
        <v>79</v>
      </c>
      <c r="B6" s="25">
        <f>All_Returned_Ballots_GenderAge!B7</f>
        <v>30</v>
      </c>
      <c r="C6" s="25">
        <f>All_Returned_Ballots_GenderAge!E7</f>
        <v>9</v>
      </c>
      <c r="D6" s="25">
        <f>All_Returned_Ballots_GenderAge!H7</f>
        <v>1965</v>
      </c>
      <c r="E6" s="25">
        <f>All_Returned_Ballots_GenderAge!K7</f>
        <v>23</v>
      </c>
      <c r="F6" s="25">
        <f>All_Returned_Ballots_GenderAge!N7</f>
        <v>149</v>
      </c>
      <c r="G6" s="25">
        <f>All_Returned_Ballots_GenderAge!Q7</f>
        <v>2654</v>
      </c>
      <c r="H6" s="25">
        <f>All_Returned_Ballots_GenderAge!T7</f>
        <v>2978</v>
      </c>
      <c r="I6" s="25">
        <f>All_Returned_Ballots_GenderAge!W7</f>
        <v>8</v>
      </c>
      <c r="J6" s="25">
        <f t="shared" si="2"/>
        <v>7816</v>
      </c>
    </row>
    <row r="7" spans="1:10" x14ac:dyDescent="0.3">
      <c r="A7" s="7" t="s">
        <v>80</v>
      </c>
      <c r="B7" s="25">
        <f>All_Returned_Ballots_GenderAge!B8</f>
        <v>23</v>
      </c>
      <c r="C7" s="25">
        <f>All_Returned_Ballots_GenderAge!E8</f>
        <v>5</v>
      </c>
      <c r="D7" s="25">
        <f>All_Returned_Ballots_GenderAge!H8</f>
        <v>1572</v>
      </c>
      <c r="E7" s="25">
        <f>All_Returned_Ballots_GenderAge!K8</f>
        <v>10</v>
      </c>
      <c r="F7" s="25">
        <f>All_Returned_Ballots_GenderAge!N8</f>
        <v>89</v>
      </c>
      <c r="G7" s="25">
        <f>All_Returned_Ballots_GenderAge!Q8</f>
        <v>2856</v>
      </c>
      <c r="H7" s="25">
        <f>All_Returned_Ballots_GenderAge!T8</f>
        <v>2700</v>
      </c>
      <c r="I7" s="25">
        <f>All_Returned_Ballots_GenderAge!W8</f>
        <v>7</v>
      </c>
      <c r="J7" s="25">
        <f t="shared" si="2"/>
        <v>7262</v>
      </c>
    </row>
    <row r="8" spans="1:10" x14ac:dyDescent="0.3">
      <c r="A8" s="7" t="s">
        <v>81</v>
      </c>
      <c r="B8" s="25">
        <f>All_Returned_Ballots_GenderAge!B9</f>
        <v>16</v>
      </c>
      <c r="C8" s="25">
        <f>All_Returned_Ballots_GenderAge!E9</f>
        <v>2</v>
      </c>
      <c r="D8" s="25">
        <f>All_Returned_Ballots_GenderAge!H9</f>
        <v>1266</v>
      </c>
      <c r="E8" s="25">
        <f>All_Returned_Ballots_GenderAge!K9</f>
        <v>9</v>
      </c>
      <c r="F8" s="25">
        <f>All_Returned_Ballots_GenderAge!N9</f>
        <v>64</v>
      </c>
      <c r="G8" s="25">
        <f>All_Returned_Ballots_GenderAge!Q9</f>
        <v>3241</v>
      </c>
      <c r="H8" s="25">
        <f>All_Returned_Ballots_GenderAge!T9</f>
        <v>2197</v>
      </c>
      <c r="I8" s="25">
        <f>All_Returned_Ballots_GenderAge!W9</f>
        <v>4</v>
      </c>
      <c r="J8" s="25">
        <f t="shared" si="2"/>
        <v>6799</v>
      </c>
    </row>
    <row r="9" spans="1:10" x14ac:dyDescent="0.3">
      <c r="A9" s="7" t="s">
        <v>82</v>
      </c>
      <c r="B9" s="25">
        <f>All_Returned_Ballots_GenderAge!B10</f>
        <v>15</v>
      </c>
      <c r="C9" s="25">
        <f>All_Returned_Ballots_GenderAge!E10</f>
        <v>5</v>
      </c>
      <c r="D9" s="25">
        <f>All_Returned_Ballots_GenderAge!H10</f>
        <v>1209</v>
      </c>
      <c r="E9" s="25">
        <f>All_Returned_Ballots_GenderAge!K10</f>
        <v>7</v>
      </c>
      <c r="F9" s="25">
        <f>All_Returned_Ballots_GenderAge!N10</f>
        <v>32</v>
      </c>
      <c r="G9" s="25">
        <f>All_Returned_Ballots_GenderAge!Q10</f>
        <v>3617</v>
      </c>
      <c r="H9" s="25">
        <f>All_Returned_Ballots_GenderAge!T10</f>
        <v>1828</v>
      </c>
      <c r="I9" s="25">
        <f>All_Returned_Ballots_GenderAge!W10</f>
        <v>2</v>
      </c>
      <c r="J9" s="25">
        <f t="shared" si="2"/>
        <v>6715</v>
      </c>
    </row>
    <row r="10" spans="1:10" x14ac:dyDescent="0.3">
      <c r="A10" s="7" t="s">
        <v>83</v>
      </c>
      <c r="B10" s="25">
        <f>All_Returned_Ballots_GenderAge!B11</f>
        <v>11</v>
      </c>
      <c r="C10" s="25">
        <f>All_Returned_Ballots_GenderAge!E11</f>
        <v>2</v>
      </c>
      <c r="D10" s="25">
        <f>All_Returned_Ballots_GenderAge!H11</f>
        <v>696</v>
      </c>
      <c r="E10" s="25">
        <f>All_Returned_Ballots_GenderAge!K11</f>
        <v>2</v>
      </c>
      <c r="F10" s="25">
        <f>All_Returned_Ballots_GenderAge!N11</f>
        <v>9</v>
      </c>
      <c r="G10" s="25">
        <f>All_Returned_Ballots_GenderAge!Q11</f>
        <v>2095</v>
      </c>
      <c r="H10" s="25">
        <f>All_Returned_Ballots_GenderAge!T11</f>
        <v>942</v>
      </c>
      <c r="I10" s="25">
        <f>All_Returned_Ballots_GenderAge!W11</f>
        <v>2</v>
      </c>
      <c r="J10" s="25">
        <f t="shared" si="2"/>
        <v>3759</v>
      </c>
    </row>
    <row r="11" spans="1:10" ht="15" thickBot="1" x14ac:dyDescent="0.35">
      <c r="A11" s="7" t="s">
        <v>84</v>
      </c>
      <c r="B11" s="25">
        <f>All_Returned_Ballots_GenderAge!B12</f>
        <v>2</v>
      </c>
      <c r="C11" s="25">
        <f>All_Returned_Ballots_GenderAge!E12</f>
        <v>1</v>
      </c>
      <c r="D11" s="25">
        <f>All_Returned_Ballots_GenderAge!H12</f>
        <v>218</v>
      </c>
      <c r="E11" s="25">
        <f>All_Returned_Ballots_GenderAge!K12</f>
        <v>0</v>
      </c>
      <c r="F11" s="25">
        <f>All_Returned_Ballots_GenderAge!N12</f>
        <v>3</v>
      </c>
      <c r="G11" s="25">
        <f>All_Returned_Ballots_GenderAge!Q12</f>
        <v>611</v>
      </c>
      <c r="H11" s="25">
        <f>All_Returned_Ballots_GenderAge!T12</f>
        <v>224</v>
      </c>
      <c r="I11" s="25">
        <f>All_Returned_Ballots_GenderAge!W12</f>
        <v>0</v>
      </c>
      <c r="J11" s="25">
        <f t="shared" si="2"/>
        <v>1059</v>
      </c>
    </row>
    <row r="12" spans="1:10" ht="15.6" thickTop="1" thickBot="1" x14ac:dyDescent="0.35">
      <c r="A12" s="13" t="s">
        <v>85</v>
      </c>
      <c r="B12" s="114">
        <f>SUM(B13:B20)</f>
        <v>262</v>
      </c>
      <c r="C12" s="114">
        <f t="shared" ref="C12:I12" si="3">SUM(C13:C20)</f>
        <v>27</v>
      </c>
      <c r="D12" s="114">
        <f>SUM(D13:D20)</f>
        <v>6383</v>
      </c>
      <c r="E12" s="114">
        <f>SUM(E13:E20)</f>
        <v>75</v>
      </c>
      <c r="F12" s="114">
        <f>SUM(F13:F20)</f>
        <v>762</v>
      </c>
      <c r="G12" s="114">
        <f>SUM(G13:G20)</f>
        <v>17198</v>
      </c>
      <c r="H12" s="114">
        <f t="shared" si="3"/>
        <v>14749</v>
      </c>
      <c r="I12" s="114">
        <f t="shared" si="3"/>
        <v>44</v>
      </c>
      <c r="J12" s="114">
        <f>SUM(B12:I12)</f>
        <v>39500</v>
      </c>
    </row>
    <row r="13" spans="1:10" ht="15" thickTop="1" x14ac:dyDescent="0.3">
      <c r="A13" s="7" t="s">
        <v>77</v>
      </c>
      <c r="B13" s="26">
        <f>All_Returned_Ballots_GenderAge!B14</f>
        <v>0</v>
      </c>
      <c r="C13" s="26">
        <f>All_Returned_Ballots_GenderAge!E14</f>
        <v>0</v>
      </c>
      <c r="D13" s="26">
        <f>All_Returned_Ballots_GenderAge!H14</f>
        <v>0</v>
      </c>
      <c r="E13" s="26">
        <f>All_Returned_Ballots_GenderAge!K14</f>
        <v>0</v>
      </c>
      <c r="F13" s="26">
        <f>All_Returned_Ballots_GenderAge!N14</f>
        <v>0</v>
      </c>
      <c r="G13" s="26">
        <f>All_Returned_Ballots_GenderAge!Q14</f>
        <v>1</v>
      </c>
      <c r="H13" s="26">
        <f>All_Returned_Ballots_GenderAge!T14</f>
        <v>2</v>
      </c>
      <c r="I13" s="26">
        <f>All_Returned_Ballots_GenderAge!W14</f>
        <v>0</v>
      </c>
      <c r="J13" s="26">
        <f>SUM(B13:I13)</f>
        <v>3</v>
      </c>
    </row>
    <row r="14" spans="1:10" x14ac:dyDescent="0.3">
      <c r="A14" s="7" t="s">
        <v>78</v>
      </c>
      <c r="B14" s="26">
        <f>All_Returned_Ballots_GenderAge!B15</f>
        <v>21</v>
      </c>
      <c r="C14" s="26">
        <f>All_Returned_Ballots_GenderAge!E15</f>
        <v>3</v>
      </c>
      <c r="D14" s="26">
        <f>All_Returned_Ballots_GenderAge!H15</f>
        <v>923</v>
      </c>
      <c r="E14" s="26">
        <f>All_Returned_Ballots_GenderAge!K15</f>
        <v>10</v>
      </c>
      <c r="F14" s="26">
        <f>All_Returned_Ballots_GenderAge!N15</f>
        <v>125</v>
      </c>
      <c r="G14" s="26">
        <f>All_Returned_Ballots_GenderAge!Q15</f>
        <v>1437</v>
      </c>
      <c r="H14" s="26">
        <f>All_Returned_Ballots_GenderAge!T15</f>
        <v>1719</v>
      </c>
      <c r="I14" s="26">
        <f>All_Returned_Ballots_GenderAge!W15</f>
        <v>5</v>
      </c>
      <c r="J14" s="26">
        <f t="shared" ref="J14:J20" si="4">SUM(B14:I14)</f>
        <v>4243</v>
      </c>
    </row>
    <row r="15" spans="1:10" x14ac:dyDescent="0.3">
      <c r="A15" s="7" t="s">
        <v>79</v>
      </c>
      <c r="B15" s="26">
        <f>All_Returned_Ballots_GenderAge!B16</f>
        <v>86</v>
      </c>
      <c r="C15" s="26">
        <f>All_Returned_Ballots_GenderAge!E16</f>
        <v>7</v>
      </c>
      <c r="D15" s="26">
        <f>All_Returned_Ballots_GenderAge!H16</f>
        <v>1624</v>
      </c>
      <c r="E15" s="26">
        <f>All_Returned_Ballots_GenderAge!K16</f>
        <v>31</v>
      </c>
      <c r="F15" s="26">
        <f>All_Returned_Ballots_GenderAge!N16</f>
        <v>276</v>
      </c>
      <c r="G15" s="26">
        <f>All_Returned_Ballots_GenderAge!Q16</f>
        <v>2923</v>
      </c>
      <c r="H15" s="26">
        <f>All_Returned_Ballots_GenderAge!T16</f>
        <v>3637</v>
      </c>
      <c r="I15" s="26">
        <f>All_Returned_Ballots_GenderAge!W16</f>
        <v>20</v>
      </c>
      <c r="J15" s="26">
        <f t="shared" si="4"/>
        <v>8604</v>
      </c>
    </row>
    <row r="16" spans="1:10" x14ac:dyDescent="0.3">
      <c r="A16" s="7" t="s">
        <v>80</v>
      </c>
      <c r="B16" s="26">
        <f>All_Returned_Ballots_GenderAge!B17</f>
        <v>61</v>
      </c>
      <c r="C16" s="26">
        <f>All_Returned_Ballots_GenderAge!E17</f>
        <v>8</v>
      </c>
      <c r="D16" s="26">
        <f>All_Returned_Ballots_GenderAge!H17</f>
        <v>1199</v>
      </c>
      <c r="E16" s="26">
        <f>All_Returned_Ballots_GenderAge!K17</f>
        <v>12</v>
      </c>
      <c r="F16" s="26">
        <f>All_Returned_Ballots_GenderAge!N17</f>
        <v>179</v>
      </c>
      <c r="G16" s="26">
        <f>All_Returned_Ballots_GenderAge!Q17</f>
        <v>3230</v>
      </c>
      <c r="H16" s="26">
        <f>All_Returned_Ballots_GenderAge!T17</f>
        <v>3236</v>
      </c>
      <c r="I16" s="26">
        <f>All_Returned_Ballots_GenderAge!W17</f>
        <v>9</v>
      </c>
      <c r="J16" s="26">
        <f t="shared" si="4"/>
        <v>7934</v>
      </c>
    </row>
    <row r="17" spans="1:10" x14ac:dyDescent="0.3">
      <c r="A17" s="7" t="s">
        <v>81</v>
      </c>
      <c r="B17" s="26">
        <f>All_Returned_Ballots_GenderAge!B18</f>
        <v>46</v>
      </c>
      <c r="C17" s="26">
        <f>All_Returned_Ballots_GenderAge!E18</f>
        <v>3</v>
      </c>
      <c r="D17" s="26">
        <f>All_Returned_Ballots_GenderAge!H18</f>
        <v>988</v>
      </c>
      <c r="E17" s="26">
        <f>All_Returned_Ballots_GenderAge!K18</f>
        <v>8</v>
      </c>
      <c r="F17" s="26">
        <f>All_Returned_Ballots_GenderAge!N18</f>
        <v>99</v>
      </c>
      <c r="G17" s="26">
        <f>All_Returned_Ballots_GenderAge!Q18</f>
        <v>3320</v>
      </c>
      <c r="H17" s="26">
        <f>All_Returned_Ballots_GenderAge!T18</f>
        <v>2639</v>
      </c>
      <c r="I17" s="26">
        <f>All_Returned_Ballots_GenderAge!W18</f>
        <v>6</v>
      </c>
      <c r="J17" s="26">
        <f t="shared" si="4"/>
        <v>7109</v>
      </c>
    </row>
    <row r="18" spans="1:10" x14ac:dyDescent="0.3">
      <c r="A18" s="7" t="s">
        <v>82</v>
      </c>
      <c r="B18" s="26">
        <f>All_Returned_Ballots_GenderAge!B19</f>
        <v>35</v>
      </c>
      <c r="C18" s="26">
        <f>All_Returned_Ballots_GenderAge!E19</f>
        <v>4</v>
      </c>
      <c r="D18" s="26">
        <f>All_Returned_Ballots_GenderAge!H19</f>
        <v>899</v>
      </c>
      <c r="E18" s="26">
        <f>All_Returned_Ballots_GenderAge!K19</f>
        <v>10</v>
      </c>
      <c r="F18" s="26">
        <f>All_Returned_Ballots_GenderAge!N19</f>
        <v>62</v>
      </c>
      <c r="G18" s="26">
        <f>All_Returned_Ballots_GenderAge!Q19</f>
        <v>3671</v>
      </c>
      <c r="H18" s="26">
        <f>All_Returned_Ballots_GenderAge!T19</f>
        <v>2097</v>
      </c>
      <c r="I18" s="26">
        <f>All_Returned_Ballots_GenderAge!W19</f>
        <v>4</v>
      </c>
      <c r="J18" s="26">
        <f t="shared" si="4"/>
        <v>6782</v>
      </c>
    </row>
    <row r="19" spans="1:10" x14ac:dyDescent="0.3">
      <c r="A19" s="7" t="s">
        <v>83</v>
      </c>
      <c r="B19" s="26">
        <f>All_Returned_Ballots_GenderAge!B20</f>
        <v>10</v>
      </c>
      <c r="C19" s="26">
        <f>All_Returned_Ballots_GenderAge!E20</f>
        <v>2</v>
      </c>
      <c r="D19" s="26">
        <f>All_Returned_Ballots_GenderAge!H20</f>
        <v>581</v>
      </c>
      <c r="E19" s="26">
        <f>All_Returned_Ballots_GenderAge!K20</f>
        <v>4</v>
      </c>
      <c r="F19" s="26">
        <f>All_Returned_Ballots_GenderAge!N20</f>
        <v>15</v>
      </c>
      <c r="G19" s="26">
        <f>All_Returned_Ballots_GenderAge!Q20</f>
        <v>2021</v>
      </c>
      <c r="H19" s="26">
        <f>All_Returned_Ballots_GenderAge!T20</f>
        <v>1172</v>
      </c>
      <c r="I19" s="26">
        <f>All_Returned_Ballots_GenderAge!W20</f>
        <v>0</v>
      </c>
      <c r="J19" s="26">
        <f t="shared" si="4"/>
        <v>3805</v>
      </c>
    </row>
    <row r="20" spans="1:10" ht="15" thickBot="1" x14ac:dyDescent="0.35">
      <c r="A20" s="7" t="s">
        <v>84</v>
      </c>
      <c r="B20" s="26">
        <f>All_Returned_Ballots_GenderAge!B21</f>
        <v>3</v>
      </c>
      <c r="C20" s="26">
        <f>All_Returned_Ballots_GenderAge!E21</f>
        <v>0</v>
      </c>
      <c r="D20" s="26">
        <f>All_Returned_Ballots_GenderAge!H21</f>
        <v>169</v>
      </c>
      <c r="E20" s="26">
        <f>All_Returned_Ballots_GenderAge!K21</f>
        <v>0</v>
      </c>
      <c r="F20" s="26">
        <f>All_Returned_Ballots_GenderAge!N21</f>
        <v>6</v>
      </c>
      <c r="G20" s="26">
        <f>All_Returned_Ballots_GenderAge!Q21</f>
        <v>595</v>
      </c>
      <c r="H20" s="26">
        <f>All_Returned_Ballots_GenderAge!T21</f>
        <v>247</v>
      </c>
      <c r="I20" s="26">
        <f>All_Returned_Ballots_GenderAge!W21</f>
        <v>0</v>
      </c>
      <c r="J20" s="26">
        <f t="shared" si="4"/>
        <v>1020</v>
      </c>
    </row>
    <row r="21" spans="1:10" ht="15.6" thickTop="1" thickBot="1" x14ac:dyDescent="0.35">
      <c r="A21" s="13" t="s">
        <v>86</v>
      </c>
      <c r="B21" s="114">
        <f>SUM(B22:B29)</f>
        <v>17</v>
      </c>
      <c r="C21" s="114">
        <f t="shared" ref="C21:I21" si="5">SUM(C22:C29)</f>
        <v>12</v>
      </c>
      <c r="D21" s="114">
        <f t="shared" si="5"/>
        <v>1018</v>
      </c>
      <c r="E21" s="114">
        <f>SUM(E22:E29)</f>
        <v>16</v>
      </c>
      <c r="F21" s="114">
        <f>SUM(F22:F29)</f>
        <v>65</v>
      </c>
      <c r="G21" s="114">
        <f>SUM(G22:G29)</f>
        <v>772</v>
      </c>
      <c r="H21" s="114">
        <f t="shared" si="5"/>
        <v>1333</v>
      </c>
      <c r="I21" s="114">
        <f t="shared" si="5"/>
        <v>7</v>
      </c>
      <c r="J21" s="114">
        <f>SUM(B21:I21)</f>
        <v>3240</v>
      </c>
    </row>
    <row r="22" spans="1:10" ht="15" thickTop="1" x14ac:dyDescent="0.3">
      <c r="A22" s="7" t="s">
        <v>77</v>
      </c>
      <c r="B22" s="26">
        <f>All_Returned_Ballots_GenderAge!B23</f>
        <v>0</v>
      </c>
      <c r="C22" s="26">
        <f>All_Returned_Ballots_GenderAge!E23</f>
        <v>0</v>
      </c>
      <c r="D22" s="26">
        <f>All_Returned_Ballots_GenderAge!H23</f>
        <v>0</v>
      </c>
      <c r="E22" s="26">
        <f>All_Returned_Ballots_GenderAge!K23</f>
        <v>0</v>
      </c>
      <c r="F22" s="26">
        <f>All_Returned_Ballots_GenderAge!N23</f>
        <v>0</v>
      </c>
      <c r="G22" s="26">
        <f>All_Returned_Ballots_GenderAge!Q23</f>
        <v>0</v>
      </c>
      <c r="H22" s="26">
        <f>All_Returned_Ballots_GenderAge!T23</f>
        <v>0</v>
      </c>
      <c r="I22" s="26">
        <f>All_Returned_Ballots_GenderAge!W23</f>
        <v>0</v>
      </c>
      <c r="J22" s="26">
        <f>SUM(B22:I22)</f>
        <v>0</v>
      </c>
    </row>
    <row r="23" spans="1:10" x14ac:dyDescent="0.3">
      <c r="A23" s="7" t="s">
        <v>78</v>
      </c>
      <c r="B23" s="26">
        <f>All_Returned_Ballots_GenderAge!B24</f>
        <v>4</v>
      </c>
      <c r="C23" s="26">
        <f>All_Returned_Ballots_GenderAge!E24</f>
        <v>5</v>
      </c>
      <c r="D23" s="26">
        <f>All_Returned_Ballots_GenderAge!H24</f>
        <v>345</v>
      </c>
      <c r="E23" s="26">
        <f>All_Returned_Ballots_GenderAge!K24</f>
        <v>4</v>
      </c>
      <c r="F23" s="26">
        <f>All_Returned_Ballots_GenderAge!N24</f>
        <v>18</v>
      </c>
      <c r="G23" s="26">
        <f>All_Returned_Ballots_GenderAge!Q24</f>
        <v>178</v>
      </c>
      <c r="H23" s="26">
        <f>All_Returned_Ballots_GenderAge!T24</f>
        <v>379</v>
      </c>
      <c r="I23" s="26">
        <f>All_Returned_Ballots_GenderAge!W24</f>
        <v>2</v>
      </c>
      <c r="J23" s="26">
        <f t="shared" ref="J23:J29" si="6">SUM(B23:I23)</f>
        <v>935</v>
      </c>
    </row>
    <row r="24" spans="1:10" x14ac:dyDescent="0.3">
      <c r="A24" s="7" t="s">
        <v>79</v>
      </c>
      <c r="B24" s="26">
        <f>All_Returned_Ballots_GenderAge!B25</f>
        <v>3</v>
      </c>
      <c r="C24" s="26">
        <f>All_Returned_Ballots_GenderAge!E25</f>
        <v>2</v>
      </c>
      <c r="D24" s="26">
        <f>All_Returned_Ballots_GenderAge!H25</f>
        <v>349</v>
      </c>
      <c r="E24" s="26">
        <f>All_Returned_Ballots_GenderAge!K25</f>
        <v>10</v>
      </c>
      <c r="F24" s="26">
        <f>All_Returned_Ballots_GenderAge!N25</f>
        <v>31</v>
      </c>
      <c r="G24" s="26">
        <f>All_Returned_Ballots_GenderAge!Q25</f>
        <v>179</v>
      </c>
      <c r="H24" s="26">
        <f>All_Returned_Ballots_GenderAge!T25</f>
        <v>466</v>
      </c>
      <c r="I24" s="26">
        <f>All_Returned_Ballots_GenderAge!W25</f>
        <v>4</v>
      </c>
      <c r="J24" s="26">
        <f t="shared" si="6"/>
        <v>1044</v>
      </c>
    </row>
    <row r="25" spans="1:10" x14ac:dyDescent="0.3">
      <c r="A25" s="7" t="s">
        <v>80</v>
      </c>
      <c r="B25" s="26">
        <f>All_Returned_Ballots_GenderAge!B26</f>
        <v>4</v>
      </c>
      <c r="C25" s="26">
        <f>All_Returned_Ballots_GenderAge!E26</f>
        <v>0</v>
      </c>
      <c r="D25" s="26">
        <f>All_Returned_Ballots_GenderAge!H26</f>
        <v>138</v>
      </c>
      <c r="E25" s="26">
        <f>All_Returned_Ballots_GenderAge!K26</f>
        <v>2</v>
      </c>
      <c r="F25" s="26">
        <f>All_Returned_Ballots_GenderAge!N26</f>
        <v>11</v>
      </c>
      <c r="G25" s="26">
        <f>All_Returned_Ballots_GenderAge!Q26</f>
        <v>123</v>
      </c>
      <c r="H25" s="26">
        <f>All_Returned_Ballots_GenderAge!T26</f>
        <v>229</v>
      </c>
      <c r="I25" s="26">
        <f>All_Returned_Ballots_GenderAge!W26</f>
        <v>0</v>
      </c>
      <c r="J25" s="26">
        <f t="shared" si="6"/>
        <v>507</v>
      </c>
    </row>
    <row r="26" spans="1:10" x14ac:dyDescent="0.3">
      <c r="A26" s="7" t="s">
        <v>81</v>
      </c>
      <c r="B26" s="26">
        <f>All_Returned_Ballots_GenderAge!B27</f>
        <v>5</v>
      </c>
      <c r="C26" s="26">
        <f>All_Returned_Ballots_GenderAge!E27</f>
        <v>2</v>
      </c>
      <c r="D26" s="26">
        <f>All_Returned_Ballots_GenderAge!H27</f>
        <v>66</v>
      </c>
      <c r="E26" s="26">
        <f>All_Returned_Ballots_GenderAge!K27</f>
        <v>0</v>
      </c>
      <c r="F26" s="26">
        <f>All_Returned_Ballots_GenderAge!N27</f>
        <v>3</v>
      </c>
      <c r="G26" s="26">
        <f>All_Returned_Ballots_GenderAge!Q27</f>
        <v>85</v>
      </c>
      <c r="H26" s="26">
        <f>All_Returned_Ballots_GenderAge!T27</f>
        <v>122</v>
      </c>
      <c r="I26" s="26">
        <f>All_Returned_Ballots_GenderAge!W27</f>
        <v>1</v>
      </c>
      <c r="J26" s="26">
        <f t="shared" si="6"/>
        <v>284</v>
      </c>
    </row>
    <row r="27" spans="1:10" x14ac:dyDescent="0.3">
      <c r="A27" s="7" t="s">
        <v>82</v>
      </c>
      <c r="B27" s="26">
        <f>All_Returned_Ballots_GenderAge!B28</f>
        <v>1</v>
      </c>
      <c r="C27" s="26">
        <f>All_Returned_Ballots_GenderAge!E28</f>
        <v>1</v>
      </c>
      <c r="D27" s="26">
        <f>All_Returned_Ballots_GenderAge!H28</f>
        <v>75</v>
      </c>
      <c r="E27" s="26">
        <f>All_Returned_Ballots_GenderAge!K28</f>
        <v>0</v>
      </c>
      <c r="F27" s="26">
        <f>All_Returned_Ballots_GenderAge!N28</f>
        <v>2</v>
      </c>
      <c r="G27" s="26">
        <f>All_Returned_Ballots_GenderAge!Q28</f>
        <v>121</v>
      </c>
      <c r="H27" s="26">
        <f>All_Returned_Ballots_GenderAge!T28</f>
        <v>90</v>
      </c>
      <c r="I27" s="26">
        <f>All_Returned_Ballots_GenderAge!W28</f>
        <v>0</v>
      </c>
      <c r="J27" s="26">
        <f t="shared" si="6"/>
        <v>290</v>
      </c>
    </row>
    <row r="28" spans="1:10" x14ac:dyDescent="0.3">
      <c r="A28" s="7" t="s">
        <v>83</v>
      </c>
      <c r="B28" s="26">
        <f>All_Returned_Ballots_GenderAge!B29</f>
        <v>0</v>
      </c>
      <c r="C28" s="26">
        <f>All_Returned_Ballots_GenderAge!E29</f>
        <v>2</v>
      </c>
      <c r="D28" s="26">
        <f>All_Returned_Ballots_GenderAge!H29</f>
        <v>29</v>
      </c>
      <c r="E28" s="26">
        <f>All_Returned_Ballots_GenderAge!K29</f>
        <v>0</v>
      </c>
      <c r="F28" s="26">
        <f>All_Returned_Ballots_GenderAge!N29</f>
        <v>0</v>
      </c>
      <c r="G28" s="26">
        <f>All_Returned_Ballots_GenderAge!Q29</f>
        <v>65</v>
      </c>
      <c r="H28" s="26">
        <f>All_Returned_Ballots_GenderAge!T29</f>
        <v>38</v>
      </c>
      <c r="I28" s="26">
        <f>All_Returned_Ballots_GenderAge!W29</f>
        <v>0</v>
      </c>
      <c r="J28" s="26">
        <f t="shared" si="6"/>
        <v>134</v>
      </c>
    </row>
    <row r="29" spans="1:10" ht="15" thickBot="1" x14ac:dyDescent="0.35">
      <c r="A29" s="10" t="s">
        <v>84</v>
      </c>
      <c r="B29" s="26">
        <f>All_Returned_Ballots_GenderAge!B30</f>
        <v>0</v>
      </c>
      <c r="C29" s="26">
        <f>All_Returned_Ballots_GenderAge!E30</f>
        <v>0</v>
      </c>
      <c r="D29" s="26">
        <f>All_Returned_Ballots_GenderAge!H30</f>
        <v>16</v>
      </c>
      <c r="E29" s="26">
        <f>All_Returned_Ballots_GenderAge!K30</f>
        <v>0</v>
      </c>
      <c r="F29" s="26">
        <f>All_Returned_Ballots_GenderAge!N30</f>
        <v>0</v>
      </c>
      <c r="G29" s="26">
        <f>All_Returned_Ballots_GenderAge!Q30</f>
        <v>21</v>
      </c>
      <c r="H29" s="26">
        <f>All_Returned_Ballots_GenderAge!T30</f>
        <v>9</v>
      </c>
      <c r="I29" s="26">
        <f>All_Returned_Ballots_GenderAge!W30</f>
        <v>0</v>
      </c>
      <c r="J29" s="26">
        <f t="shared" si="6"/>
        <v>46</v>
      </c>
    </row>
    <row r="30" spans="1:10" ht="15" thickTop="1" x14ac:dyDescent="0.3">
      <c r="A30" s="11" t="s">
        <v>6</v>
      </c>
      <c r="B30" s="115">
        <f t="shared" ref="B30:I30" si="7">SUM(B21,B12,B3)</f>
        <v>392</v>
      </c>
      <c r="C30" s="115">
        <f t="shared" si="7"/>
        <v>70</v>
      </c>
      <c r="D30" s="115">
        <f t="shared" si="7"/>
        <v>15799</v>
      </c>
      <c r="E30" s="115">
        <f t="shared" si="7"/>
        <v>157</v>
      </c>
      <c r="F30" s="115">
        <f t="shared" si="7"/>
        <v>1232</v>
      </c>
      <c r="G30" s="115">
        <f t="shared" si="7"/>
        <v>34141</v>
      </c>
      <c r="H30" s="115">
        <f t="shared" si="7"/>
        <v>28527</v>
      </c>
      <c r="I30" s="115">
        <f t="shared" si="7"/>
        <v>86</v>
      </c>
      <c r="J30" s="115">
        <f>SUM(J21,J12,J3)</f>
        <v>80404</v>
      </c>
    </row>
  </sheetData>
  <mergeCells count="1">
    <mergeCell ref="B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26E7-938D-49BC-B308-CD18827AE067}">
  <dimension ref="A1:J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4.4" x14ac:dyDescent="0.3"/>
  <cols>
    <col min="1" max="1" width="11.5546875" bestFit="1" customWidth="1"/>
    <col min="2" max="9" width="11.33203125" customWidth="1"/>
    <col min="10" max="10" width="11.33203125" bestFit="1" customWidth="1"/>
  </cols>
  <sheetData>
    <row r="1" spans="1:10" x14ac:dyDescent="0.3">
      <c r="A1" s="34"/>
      <c r="B1" s="132" t="s">
        <v>105</v>
      </c>
      <c r="C1" s="132"/>
      <c r="D1" s="132"/>
      <c r="E1" s="132"/>
      <c r="F1" s="132"/>
      <c r="G1" s="132"/>
      <c r="H1" s="132"/>
      <c r="I1" s="132"/>
      <c r="J1" s="34"/>
    </row>
    <row r="2" spans="1:10" x14ac:dyDescent="0.3">
      <c r="A2" s="37" t="s">
        <v>7</v>
      </c>
      <c r="B2" s="42" t="s">
        <v>93</v>
      </c>
      <c r="C2" s="42" t="s">
        <v>94</v>
      </c>
      <c r="D2" s="42" t="s">
        <v>0</v>
      </c>
      <c r="E2" s="42" t="s">
        <v>95</v>
      </c>
      <c r="F2" s="42" t="s">
        <v>1</v>
      </c>
      <c r="G2" s="42" t="s">
        <v>2</v>
      </c>
      <c r="H2" s="42" t="s">
        <v>91</v>
      </c>
      <c r="I2" s="43" t="s">
        <v>96</v>
      </c>
      <c r="J2" s="36" t="s">
        <v>6</v>
      </c>
    </row>
    <row r="3" spans="1:10" x14ac:dyDescent="0.3">
      <c r="A3" s="38" t="s">
        <v>8</v>
      </c>
      <c r="B3" s="39">
        <v>46</v>
      </c>
      <c r="C3" s="39">
        <v>8</v>
      </c>
      <c r="D3" s="39">
        <v>1177</v>
      </c>
      <c r="E3" s="39">
        <v>4</v>
      </c>
      <c r="F3" s="39">
        <v>68</v>
      </c>
      <c r="G3" s="39">
        <v>2702</v>
      </c>
      <c r="H3" s="39">
        <v>2042</v>
      </c>
      <c r="I3" s="44">
        <v>8</v>
      </c>
      <c r="J3" s="45">
        <f>SUM(B3:I3)</f>
        <v>6055</v>
      </c>
    </row>
    <row r="4" spans="1:10" x14ac:dyDescent="0.3">
      <c r="A4" s="38" t="s">
        <v>9</v>
      </c>
      <c r="B4" s="39">
        <v>0</v>
      </c>
      <c r="C4" s="39">
        <v>0</v>
      </c>
      <c r="D4" s="39">
        <v>0</v>
      </c>
      <c r="E4" s="39">
        <v>1</v>
      </c>
      <c r="F4" s="39">
        <v>0</v>
      </c>
      <c r="G4" s="39">
        <v>0</v>
      </c>
      <c r="H4" s="39">
        <v>0</v>
      </c>
      <c r="I4" s="44">
        <v>0</v>
      </c>
      <c r="J4" s="46">
        <f t="shared" ref="J4:J66" si="0">SUM(B4:I4)</f>
        <v>1</v>
      </c>
    </row>
    <row r="5" spans="1:10" x14ac:dyDescent="0.3">
      <c r="A5" s="38" t="s">
        <v>10</v>
      </c>
      <c r="B5" s="39">
        <v>39</v>
      </c>
      <c r="C5" s="39">
        <v>8</v>
      </c>
      <c r="D5" s="39">
        <v>2441</v>
      </c>
      <c r="E5" s="39">
        <v>14</v>
      </c>
      <c r="F5" s="39">
        <v>156</v>
      </c>
      <c r="G5" s="39">
        <v>4137</v>
      </c>
      <c r="H5" s="39">
        <v>3776</v>
      </c>
      <c r="I5" s="44">
        <v>16</v>
      </c>
      <c r="J5" s="46">
        <f t="shared" si="0"/>
        <v>10587</v>
      </c>
    </row>
    <row r="6" spans="1:10" x14ac:dyDescent="0.3">
      <c r="A6" s="38" t="s">
        <v>11</v>
      </c>
      <c r="B6" s="39">
        <v>0</v>
      </c>
      <c r="C6" s="39">
        <v>0</v>
      </c>
      <c r="D6" s="39">
        <v>14</v>
      </c>
      <c r="E6" s="39">
        <v>2</v>
      </c>
      <c r="F6" s="39">
        <v>1</v>
      </c>
      <c r="G6" s="39">
        <v>121</v>
      </c>
      <c r="H6" s="39">
        <v>67</v>
      </c>
      <c r="I6" s="44">
        <v>0</v>
      </c>
      <c r="J6" s="46">
        <f t="shared" si="0"/>
        <v>205</v>
      </c>
    </row>
    <row r="7" spans="1:10" x14ac:dyDescent="0.3">
      <c r="A7" s="38" t="s">
        <v>12</v>
      </c>
      <c r="B7" s="39">
        <v>0</v>
      </c>
      <c r="C7" s="39">
        <v>0</v>
      </c>
      <c r="D7" s="39">
        <v>3</v>
      </c>
      <c r="E7" s="39">
        <v>0</v>
      </c>
      <c r="F7" s="39">
        <v>3</v>
      </c>
      <c r="G7" s="39">
        <v>24</v>
      </c>
      <c r="H7" s="39">
        <v>11</v>
      </c>
      <c r="I7" s="44">
        <v>0</v>
      </c>
      <c r="J7" s="46">
        <f t="shared" si="0"/>
        <v>41</v>
      </c>
    </row>
    <row r="8" spans="1:10" x14ac:dyDescent="0.3">
      <c r="A8" s="38" t="s">
        <v>13</v>
      </c>
      <c r="B8" s="39">
        <v>0</v>
      </c>
      <c r="C8" s="39">
        <v>0</v>
      </c>
      <c r="D8" s="39">
        <v>4</v>
      </c>
      <c r="E8" s="39">
        <v>0</v>
      </c>
      <c r="F8" s="39">
        <v>0</v>
      </c>
      <c r="G8" s="39">
        <v>24</v>
      </c>
      <c r="H8" s="39">
        <v>5</v>
      </c>
      <c r="I8" s="44">
        <v>0</v>
      </c>
      <c r="J8" s="46">
        <f t="shared" si="0"/>
        <v>33</v>
      </c>
    </row>
    <row r="9" spans="1:10" x14ac:dyDescent="0.3">
      <c r="A9" s="38" t="s">
        <v>14</v>
      </c>
      <c r="B9" s="39">
        <v>8</v>
      </c>
      <c r="C9" s="39">
        <v>1</v>
      </c>
      <c r="D9" s="39">
        <v>1555</v>
      </c>
      <c r="E9" s="39">
        <v>11</v>
      </c>
      <c r="F9" s="39">
        <v>64</v>
      </c>
      <c r="G9" s="39">
        <v>944</v>
      </c>
      <c r="H9" s="39">
        <v>1866</v>
      </c>
      <c r="I9" s="44">
        <v>6</v>
      </c>
      <c r="J9" s="46">
        <f t="shared" si="0"/>
        <v>4455</v>
      </c>
    </row>
    <row r="10" spans="1:10" x14ac:dyDescent="0.3">
      <c r="A10" s="38" t="s">
        <v>15</v>
      </c>
      <c r="B10" s="39">
        <v>7</v>
      </c>
      <c r="C10" s="39">
        <v>0</v>
      </c>
      <c r="D10" s="39">
        <v>193</v>
      </c>
      <c r="E10" s="39">
        <v>4</v>
      </c>
      <c r="F10" s="39">
        <v>20</v>
      </c>
      <c r="G10" s="39">
        <v>427</v>
      </c>
      <c r="H10" s="39">
        <v>447</v>
      </c>
      <c r="I10" s="44">
        <v>0</v>
      </c>
      <c r="J10" s="46">
        <f t="shared" si="0"/>
        <v>1098</v>
      </c>
    </row>
    <row r="11" spans="1:10" x14ac:dyDescent="0.3">
      <c r="A11" s="38" t="s">
        <v>16</v>
      </c>
      <c r="B11" s="39">
        <v>2</v>
      </c>
      <c r="C11" s="39">
        <v>0</v>
      </c>
      <c r="D11" s="39">
        <v>24</v>
      </c>
      <c r="E11" s="39">
        <v>0</v>
      </c>
      <c r="F11" s="39">
        <v>6</v>
      </c>
      <c r="G11" s="39">
        <v>57</v>
      </c>
      <c r="H11" s="39">
        <v>65</v>
      </c>
      <c r="I11" s="44">
        <v>0</v>
      </c>
      <c r="J11" s="46">
        <f t="shared" si="0"/>
        <v>154</v>
      </c>
    </row>
    <row r="12" spans="1:10" x14ac:dyDescent="0.3">
      <c r="A12" s="38" t="s">
        <v>17</v>
      </c>
      <c r="B12" s="39">
        <v>0</v>
      </c>
      <c r="C12" s="39">
        <v>0</v>
      </c>
      <c r="D12" s="39">
        <v>1</v>
      </c>
      <c r="E12" s="39">
        <v>0</v>
      </c>
      <c r="F12" s="39">
        <v>0</v>
      </c>
      <c r="G12" s="39">
        <v>8</v>
      </c>
      <c r="H12" s="39">
        <v>1</v>
      </c>
      <c r="I12" s="44">
        <v>0</v>
      </c>
      <c r="J12" s="46">
        <f t="shared" si="0"/>
        <v>10</v>
      </c>
    </row>
    <row r="13" spans="1:10" x14ac:dyDescent="0.3">
      <c r="A13" s="38" t="s">
        <v>18</v>
      </c>
      <c r="B13" s="39">
        <v>1</v>
      </c>
      <c r="C13" s="39">
        <v>0</v>
      </c>
      <c r="D13" s="39">
        <v>40</v>
      </c>
      <c r="E13" s="39">
        <v>1</v>
      </c>
      <c r="F13" s="39">
        <v>6</v>
      </c>
      <c r="G13" s="39">
        <v>90</v>
      </c>
      <c r="H13" s="39">
        <v>76</v>
      </c>
      <c r="I13" s="44">
        <v>0</v>
      </c>
      <c r="J13" s="46">
        <f t="shared" si="0"/>
        <v>214</v>
      </c>
    </row>
    <row r="14" spans="1:10" x14ac:dyDescent="0.3">
      <c r="A14" s="38" t="s">
        <v>19</v>
      </c>
      <c r="B14" s="39">
        <v>1</v>
      </c>
      <c r="C14" s="39">
        <v>0</v>
      </c>
      <c r="D14" s="39">
        <v>5</v>
      </c>
      <c r="E14" s="39">
        <v>0</v>
      </c>
      <c r="F14" s="39">
        <v>0</v>
      </c>
      <c r="G14" s="39">
        <v>19</v>
      </c>
      <c r="H14" s="39">
        <v>11</v>
      </c>
      <c r="I14" s="44">
        <v>0</v>
      </c>
      <c r="J14" s="46">
        <f t="shared" si="0"/>
        <v>36</v>
      </c>
    </row>
    <row r="15" spans="1:10" x14ac:dyDescent="0.3">
      <c r="A15" s="38" t="s">
        <v>20</v>
      </c>
      <c r="B15" s="39">
        <v>0</v>
      </c>
      <c r="C15" s="39">
        <v>0</v>
      </c>
      <c r="D15" s="39">
        <v>7</v>
      </c>
      <c r="E15" s="39">
        <v>0</v>
      </c>
      <c r="F15" s="39">
        <v>2</v>
      </c>
      <c r="G15" s="39">
        <v>4</v>
      </c>
      <c r="H15" s="39">
        <v>7</v>
      </c>
      <c r="I15" s="44">
        <v>0</v>
      </c>
      <c r="J15" s="46">
        <f t="shared" si="0"/>
        <v>20</v>
      </c>
    </row>
    <row r="16" spans="1:10" x14ac:dyDescent="0.3">
      <c r="A16" s="38" t="s">
        <v>21</v>
      </c>
      <c r="B16" s="39">
        <v>0</v>
      </c>
      <c r="C16" s="39">
        <v>0</v>
      </c>
      <c r="D16" s="39">
        <v>1</v>
      </c>
      <c r="E16" s="39">
        <v>0</v>
      </c>
      <c r="F16" s="39">
        <v>0</v>
      </c>
      <c r="G16" s="39">
        <v>2</v>
      </c>
      <c r="H16" s="39">
        <v>2</v>
      </c>
      <c r="I16" s="44">
        <v>0</v>
      </c>
      <c r="J16" s="46">
        <f t="shared" si="0"/>
        <v>5</v>
      </c>
    </row>
    <row r="17" spans="1:10" x14ac:dyDescent="0.3">
      <c r="A17" s="38" t="s">
        <v>22</v>
      </c>
      <c r="B17" s="39">
        <v>1</v>
      </c>
      <c r="C17" s="39">
        <v>0</v>
      </c>
      <c r="D17" s="39">
        <v>14</v>
      </c>
      <c r="E17" s="39">
        <v>0</v>
      </c>
      <c r="F17" s="39">
        <v>1</v>
      </c>
      <c r="G17" s="39">
        <v>65</v>
      </c>
      <c r="H17" s="39">
        <v>32</v>
      </c>
      <c r="I17" s="44">
        <v>0</v>
      </c>
      <c r="J17" s="46">
        <f t="shared" si="0"/>
        <v>113</v>
      </c>
    </row>
    <row r="18" spans="1:10" x14ac:dyDescent="0.3">
      <c r="A18" s="38" t="s">
        <v>23</v>
      </c>
      <c r="B18" s="39">
        <v>6</v>
      </c>
      <c r="C18" s="39">
        <v>0</v>
      </c>
      <c r="D18" s="39">
        <v>33</v>
      </c>
      <c r="E18" s="39">
        <v>1</v>
      </c>
      <c r="F18" s="39">
        <v>4</v>
      </c>
      <c r="G18" s="39">
        <v>301</v>
      </c>
      <c r="H18" s="39">
        <v>159</v>
      </c>
      <c r="I18" s="44">
        <v>0</v>
      </c>
      <c r="J18" s="46">
        <f t="shared" si="0"/>
        <v>504</v>
      </c>
    </row>
    <row r="19" spans="1:10" x14ac:dyDescent="0.3">
      <c r="A19" s="38" t="s">
        <v>24</v>
      </c>
      <c r="B19" s="39">
        <v>21</v>
      </c>
      <c r="C19" s="39">
        <v>13</v>
      </c>
      <c r="D19" s="39">
        <v>3019</v>
      </c>
      <c r="E19" s="39">
        <v>24</v>
      </c>
      <c r="F19" s="39">
        <v>131</v>
      </c>
      <c r="G19" s="39">
        <v>1804</v>
      </c>
      <c r="H19" s="39">
        <v>3107</v>
      </c>
      <c r="I19" s="44">
        <v>19</v>
      </c>
      <c r="J19" s="46">
        <f t="shared" si="0"/>
        <v>8138</v>
      </c>
    </row>
    <row r="20" spans="1:10" x14ac:dyDescent="0.3">
      <c r="A20" s="38" t="s">
        <v>25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44">
        <v>0</v>
      </c>
      <c r="J20" s="46">
        <f t="shared" si="0"/>
        <v>0</v>
      </c>
    </row>
    <row r="21" spans="1:10" x14ac:dyDescent="0.3">
      <c r="A21" s="38" t="s">
        <v>26</v>
      </c>
      <c r="B21" s="39">
        <v>18</v>
      </c>
      <c r="C21" s="39">
        <v>5</v>
      </c>
      <c r="D21" s="39">
        <v>594</v>
      </c>
      <c r="E21" s="39">
        <v>5</v>
      </c>
      <c r="F21" s="39">
        <v>86</v>
      </c>
      <c r="G21" s="39">
        <v>2845</v>
      </c>
      <c r="H21" s="39">
        <v>1821</v>
      </c>
      <c r="I21" s="44">
        <v>2</v>
      </c>
      <c r="J21" s="46">
        <f t="shared" si="0"/>
        <v>5376</v>
      </c>
    </row>
    <row r="22" spans="1:10" x14ac:dyDescent="0.3">
      <c r="A22" s="38" t="s">
        <v>27</v>
      </c>
      <c r="B22" s="39">
        <v>0</v>
      </c>
      <c r="C22" s="39">
        <v>2</v>
      </c>
      <c r="D22" s="39">
        <v>145</v>
      </c>
      <c r="E22" s="39">
        <v>0</v>
      </c>
      <c r="F22" s="39">
        <v>5</v>
      </c>
      <c r="G22" s="39">
        <v>164</v>
      </c>
      <c r="H22" s="39">
        <v>243</v>
      </c>
      <c r="I22" s="44">
        <v>0</v>
      </c>
      <c r="J22" s="46">
        <f t="shared" si="0"/>
        <v>559</v>
      </c>
    </row>
    <row r="23" spans="1:10" x14ac:dyDescent="0.3">
      <c r="A23" s="38" t="s">
        <v>28</v>
      </c>
      <c r="B23" s="39">
        <v>59</v>
      </c>
      <c r="C23" s="39">
        <v>3</v>
      </c>
      <c r="D23" s="39">
        <v>1423</v>
      </c>
      <c r="E23" s="39">
        <v>25</v>
      </c>
      <c r="F23" s="39">
        <v>195</v>
      </c>
      <c r="G23" s="39">
        <v>4821</v>
      </c>
      <c r="H23" s="39">
        <v>3253</v>
      </c>
      <c r="I23" s="44">
        <v>5</v>
      </c>
      <c r="J23" s="46">
        <f t="shared" si="0"/>
        <v>9784</v>
      </c>
    </row>
    <row r="24" spans="1:10" x14ac:dyDescent="0.3">
      <c r="A24" s="38" t="s">
        <v>29</v>
      </c>
      <c r="B24" s="39">
        <v>3</v>
      </c>
      <c r="C24" s="39">
        <v>0</v>
      </c>
      <c r="D24" s="39">
        <v>20</v>
      </c>
      <c r="E24" s="39">
        <v>0</v>
      </c>
      <c r="F24" s="39">
        <v>4</v>
      </c>
      <c r="G24" s="39">
        <v>264</v>
      </c>
      <c r="H24" s="39">
        <v>122</v>
      </c>
      <c r="I24" s="44">
        <v>1</v>
      </c>
      <c r="J24" s="46">
        <f t="shared" si="0"/>
        <v>414</v>
      </c>
    </row>
    <row r="25" spans="1:10" x14ac:dyDescent="0.3">
      <c r="A25" s="38" t="s">
        <v>30</v>
      </c>
      <c r="B25" s="39">
        <v>6</v>
      </c>
      <c r="C25" s="39">
        <v>1</v>
      </c>
      <c r="D25" s="39">
        <v>68</v>
      </c>
      <c r="E25" s="39">
        <v>0</v>
      </c>
      <c r="F25" s="39">
        <v>9</v>
      </c>
      <c r="G25" s="39">
        <v>364</v>
      </c>
      <c r="H25" s="39">
        <v>206</v>
      </c>
      <c r="I25" s="44">
        <v>1</v>
      </c>
      <c r="J25" s="46">
        <f t="shared" si="0"/>
        <v>655</v>
      </c>
    </row>
    <row r="26" spans="1:10" x14ac:dyDescent="0.3">
      <c r="A26" s="38" t="s">
        <v>31</v>
      </c>
      <c r="B26" s="39">
        <v>3</v>
      </c>
      <c r="C26" s="39">
        <v>3</v>
      </c>
      <c r="D26" s="39">
        <v>98</v>
      </c>
      <c r="E26" s="39">
        <v>0</v>
      </c>
      <c r="F26" s="39">
        <v>14</v>
      </c>
      <c r="G26" s="39">
        <v>328</v>
      </c>
      <c r="H26" s="39">
        <v>282</v>
      </c>
      <c r="I26" s="44">
        <v>1</v>
      </c>
      <c r="J26" s="46">
        <f t="shared" si="0"/>
        <v>729</v>
      </c>
    </row>
    <row r="27" spans="1:10" x14ac:dyDescent="0.3">
      <c r="A27" s="38" t="s">
        <v>32</v>
      </c>
      <c r="B27" s="39">
        <v>1</v>
      </c>
      <c r="C27" s="39">
        <v>0</v>
      </c>
      <c r="D27" s="39">
        <v>28</v>
      </c>
      <c r="E27" s="39">
        <v>0</v>
      </c>
      <c r="F27" s="39">
        <v>2</v>
      </c>
      <c r="G27" s="39">
        <v>60</v>
      </c>
      <c r="H27" s="39">
        <v>80</v>
      </c>
      <c r="I27" s="44">
        <v>0</v>
      </c>
      <c r="J27" s="46">
        <f t="shared" si="0"/>
        <v>171</v>
      </c>
    </row>
    <row r="28" spans="1:10" x14ac:dyDescent="0.3">
      <c r="A28" s="38" t="s">
        <v>33</v>
      </c>
      <c r="B28" s="39">
        <v>1</v>
      </c>
      <c r="C28" s="39">
        <v>0</v>
      </c>
      <c r="D28" s="39">
        <v>17</v>
      </c>
      <c r="E28" s="39">
        <v>0</v>
      </c>
      <c r="F28" s="39">
        <v>2</v>
      </c>
      <c r="G28" s="39">
        <v>39</v>
      </c>
      <c r="H28" s="39">
        <v>48</v>
      </c>
      <c r="I28" s="44">
        <v>0</v>
      </c>
      <c r="J28" s="46">
        <f t="shared" si="0"/>
        <v>107</v>
      </c>
    </row>
    <row r="29" spans="1:10" x14ac:dyDescent="0.3">
      <c r="A29" s="38" t="s">
        <v>34</v>
      </c>
      <c r="B29" s="39">
        <v>0</v>
      </c>
      <c r="C29" s="39">
        <v>0</v>
      </c>
      <c r="D29" s="39">
        <v>11</v>
      </c>
      <c r="E29" s="39">
        <v>0</v>
      </c>
      <c r="F29" s="39">
        <v>0</v>
      </c>
      <c r="G29" s="39">
        <v>12</v>
      </c>
      <c r="H29" s="39">
        <v>8</v>
      </c>
      <c r="I29" s="44">
        <v>0</v>
      </c>
      <c r="J29" s="46">
        <f t="shared" si="0"/>
        <v>31</v>
      </c>
    </row>
    <row r="30" spans="1:10" x14ac:dyDescent="0.3">
      <c r="A30" s="38" t="s">
        <v>35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44">
        <v>0</v>
      </c>
      <c r="J30" s="46">
        <f t="shared" si="0"/>
        <v>0</v>
      </c>
    </row>
    <row r="31" spans="1:10" x14ac:dyDescent="0.3">
      <c r="A31" s="38" t="s">
        <v>36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44">
        <v>0</v>
      </c>
      <c r="J31" s="46">
        <f t="shared" si="0"/>
        <v>0</v>
      </c>
    </row>
    <row r="32" spans="1:10" x14ac:dyDescent="0.3">
      <c r="A32" s="38" t="s">
        <v>37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44">
        <v>0</v>
      </c>
      <c r="J32" s="46">
        <f t="shared" si="0"/>
        <v>0</v>
      </c>
    </row>
    <row r="33" spans="1:10" x14ac:dyDescent="0.3">
      <c r="A33" s="38" t="s">
        <v>38</v>
      </c>
      <c r="B33" s="39">
        <v>45</v>
      </c>
      <c r="C33" s="39">
        <v>7</v>
      </c>
      <c r="D33" s="39">
        <v>1581</v>
      </c>
      <c r="E33" s="39">
        <v>15</v>
      </c>
      <c r="F33" s="39">
        <v>152</v>
      </c>
      <c r="G33" s="39">
        <v>4132</v>
      </c>
      <c r="H33" s="39">
        <v>3523</v>
      </c>
      <c r="I33" s="44">
        <v>11</v>
      </c>
      <c r="J33" s="46">
        <f t="shared" si="0"/>
        <v>9466</v>
      </c>
    </row>
    <row r="34" spans="1:10" x14ac:dyDescent="0.3">
      <c r="A34" s="38" t="s">
        <v>39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44">
        <v>0</v>
      </c>
      <c r="J34" s="46">
        <f t="shared" si="0"/>
        <v>0</v>
      </c>
    </row>
    <row r="35" spans="1:10" x14ac:dyDescent="0.3">
      <c r="A35" s="38" t="s">
        <v>40</v>
      </c>
      <c r="B35" s="39">
        <v>0</v>
      </c>
      <c r="C35" s="39">
        <v>0</v>
      </c>
      <c r="D35" s="39">
        <v>8</v>
      </c>
      <c r="E35" s="39">
        <v>0</v>
      </c>
      <c r="F35" s="39">
        <v>2</v>
      </c>
      <c r="G35" s="39">
        <v>41</v>
      </c>
      <c r="H35" s="39">
        <v>22</v>
      </c>
      <c r="I35" s="44">
        <v>0</v>
      </c>
      <c r="J35" s="46">
        <f t="shared" si="0"/>
        <v>73</v>
      </c>
    </row>
    <row r="36" spans="1:10" x14ac:dyDescent="0.3">
      <c r="A36" s="38" t="s">
        <v>41</v>
      </c>
      <c r="B36" s="39">
        <v>1</v>
      </c>
      <c r="C36" s="39">
        <v>2</v>
      </c>
      <c r="D36" s="39">
        <v>191</v>
      </c>
      <c r="E36" s="39">
        <v>5</v>
      </c>
      <c r="F36" s="39">
        <v>19</v>
      </c>
      <c r="G36" s="39">
        <v>520</v>
      </c>
      <c r="H36" s="39">
        <v>355</v>
      </c>
      <c r="I36" s="44">
        <v>2</v>
      </c>
      <c r="J36" s="46">
        <f t="shared" si="0"/>
        <v>1095</v>
      </c>
    </row>
    <row r="37" spans="1:10" x14ac:dyDescent="0.3">
      <c r="A37" s="38" t="s">
        <v>42</v>
      </c>
      <c r="B37" s="39">
        <v>1</v>
      </c>
      <c r="C37" s="39">
        <v>0</v>
      </c>
      <c r="D37" s="39">
        <v>80</v>
      </c>
      <c r="E37" s="39">
        <v>1</v>
      </c>
      <c r="F37" s="39">
        <v>6</v>
      </c>
      <c r="G37" s="39">
        <v>76</v>
      </c>
      <c r="H37" s="39">
        <v>99</v>
      </c>
      <c r="I37" s="44">
        <v>0</v>
      </c>
      <c r="J37" s="46">
        <f t="shared" si="0"/>
        <v>263</v>
      </c>
    </row>
    <row r="38" spans="1:10" x14ac:dyDescent="0.3">
      <c r="A38" s="38" t="s">
        <v>43</v>
      </c>
      <c r="B38" s="39">
        <v>23</v>
      </c>
      <c r="C38" s="39">
        <v>5</v>
      </c>
      <c r="D38" s="39">
        <v>1053</v>
      </c>
      <c r="E38" s="39">
        <v>15</v>
      </c>
      <c r="F38" s="39">
        <v>70</v>
      </c>
      <c r="G38" s="39">
        <v>1818</v>
      </c>
      <c r="H38" s="39">
        <v>1801</v>
      </c>
      <c r="I38" s="44">
        <v>7</v>
      </c>
      <c r="J38" s="46">
        <f t="shared" si="0"/>
        <v>4792</v>
      </c>
    </row>
    <row r="39" spans="1:10" x14ac:dyDescent="0.3">
      <c r="A39" s="38" t="s">
        <v>44</v>
      </c>
      <c r="B39" s="39">
        <v>2</v>
      </c>
      <c r="C39" s="39">
        <v>0</v>
      </c>
      <c r="D39" s="39">
        <v>36</v>
      </c>
      <c r="E39" s="39">
        <v>0</v>
      </c>
      <c r="F39" s="39">
        <v>0</v>
      </c>
      <c r="G39" s="39">
        <v>79</v>
      </c>
      <c r="H39" s="39">
        <v>36</v>
      </c>
      <c r="I39" s="44">
        <v>0</v>
      </c>
      <c r="J39" s="46">
        <f t="shared" si="0"/>
        <v>153</v>
      </c>
    </row>
    <row r="40" spans="1:10" x14ac:dyDescent="0.3">
      <c r="A40" s="38" t="s">
        <v>45</v>
      </c>
      <c r="B40" s="39">
        <v>0</v>
      </c>
      <c r="C40" s="39">
        <v>0</v>
      </c>
      <c r="D40" s="39">
        <v>5</v>
      </c>
      <c r="E40" s="39">
        <v>0</v>
      </c>
      <c r="F40" s="39">
        <v>0</v>
      </c>
      <c r="G40" s="39">
        <v>11</v>
      </c>
      <c r="H40" s="39">
        <v>8</v>
      </c>
      <c r="I40" s="44">
        <v>0</v>
      </c>
      <c r="J40" s="46">
        <f t="shared" si="0"/>
        <v>24</v>
      </c>
    </row>
    <row r="41" spans="1:10" x14ac:dyDescent="0.3">
      <c r="A41" s="38" t="s">
        <v>46</v>
      </c>
      <c r="B41" s="39">
        <v>0</v>
      </c>
      <c r="C41" s="39">
        <v>1</v>
      </c>
      <c r="D41" s="39">
        <v>10</v>
      </c>
      <c r="E41" s="39">
        <v>0</v>
      </c>
      <c r="F41" s="39">
        <v>0</v>
      </c>
      <c r="G41" s="39">
        <v>42</v>
      </c>
      <c r="H41" s="39">
        <v>27</v>
      </c>
      <c r="I41" s="44">
        <v>0</v>
      </c>
      <c r="J41" s="46">
        <f t="shared" si="0"/>
        <v>80</v>
      </c>
    </row>
    <row r="42" spans="1:10" x14ac:dyDescent="0.3">
      <c r="A42" s="38" t="s">
        <v>47</v>
      </c>
      <c r="B42" s="39">
        <v>23</v>
      </c>
      <c r="C42" s="39">
        <v>2</v>
      </c>
      <c r="D42" s="39">
        <v>307</v>
      </c>
      <c r="E42" s="39">
        <v>12</v>
      </c>
      <c r="F42" s="39">
        <v>49</v>
      </c>
      <c r="G42" s="39">
        <v>2405</v>
      </c>
      <c r="H42" s="39">
        <v>1310</v>
      </c>
      <c r="I42" s="44">
        <v>1</v>
      </c>
      <c r="J42" s="46">
        <f t="shared" si="0"/>
        <v>4109</v>
      </c>
    </row>
    <row r="43" spans="1:10" x14ac:dyDescent="0.3">
      <c r="A43" s="38" t="s">
        <v>48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44">
        <v>0</v>
      </c>
      <c r="J43" s="46">
        <f t="shared" si="0"/>
        <v>0</v>
      </c>
    </row>
    <row r="44" spans="1:10" x14ac:dyDescent="0.3">
      <c r="A44" s="38" t="s">
        <v>49</v>
      </c>
      <c r="B44" s="39">
        <v>3</v>
      </c>
      <c r="C44" s="39">
        <v>0</v>
      </c>
      <c r="D44" s="39">
        <v>21</v>
      </c>
      <c r="E44" s="39">
        <v>0</v>
      </c>
      <c r="F44" s="39">
        <v>2</v>
      </c>
      <c r="G44" s="39">
        <v>111</v>
      </c>
      <c r="H44" s="39">
        <v>60</v>
      </c>
      <c r="I44" s="44">
        <v>0</v>
      </c>
      <c r="J44" s="46">
        <f t="shared" si="0"/>
        <v>197</v>
      </c>
    </row>
    <row r="45" spans="1:10" x14ac:dyDescent="0.3">
      <c r="A45" s="38" t="s">
        <v>50</v>
      </c>
      <c r="B45" s="39">
        <v>0</v>
      </c>
      <c r="C45" s="39">
        <v>0</v>
      </c>
      <c r="D45" s="39">
        <v>0</v>
      </c>
      <c r="E45" s="39">
        <v>0</v>
      </c>
      <c r="F45" s="39">
        <v>1</v>
      </c>
      <c r="G45" s="39">
        <v>3</v>
      </c>
      <c r="H45" s="39">
        <v>2</v>
      </c>
      <c r="I45" s="44">
        <v>0</v>
      </c>
      <c r="J45" s="46">
        <f t="shared" si="0"/>
        <v>6</v>
      </c>
    </row>
    <row r="46" spans="1:10" x14ac:dyDescent="0.3">
      <c r="A46" s="38" t="s">
        <v>51</v>
      </c>
      <c r="B46" s="39">
        <v>8</v>
      </c>
      <c r="C46" s="39">
        <v>1</v>
      </c>
      <c r="D46" s="39">
        <v>82</v>
      </c>
      <c r="E46" s="39">
        <v>0</v>
      </c>
      <c r="F46" s="39">
        <v>11</v>
      </c>
      <c r="G46" s="39">
        <v>566</v>
      </c>
      <c r="H46" s="39">
        <v>263</v>
      </c>
      <c r="I46" s="44">
        <v>0</v>
      </c>
      <c r="J46" s="46">
        <f t="shared" si="0"/>
        <v>931</v>
      </c>
    </row>
    <row r="47" spans="1:10" x14ac:dyDescent="0.3">
      <c r="A47" s="38" t="s">
        <v>52</v>
      </c>
      <c r="B47" s="39">
        <v>2</v>
      </c>
      <c r="C47" s="39">
        <v>2</v>
      </c>
      <c r="D47" s="39">
        <v>43</v>
      </c>
      <c r="E47" s="39">
        <v>0</v>
      </c>
      <c r="F47" s="39">
        <v>7</v>
      </c>
      <c r="G47" s="39">
        <v>141</v>
      </c>
      <c r="H47" s="39">
        <v>102</v>
      </c>
      <c r="I47" s="44">
        <v>0</v>
      </c>
      <c r="J47" s="46">
        <f t="shared" si="0"/>
        <v>297</v>
      </c>
    </row>
    <row r="48" spans="1:10" x14ac:dyDescent="0.3">
      <c r="A48" s="38" t="s">
        <v>53</v>
      </c>
      <c r="B48" s="39">
        <v>2</v>
      </c>
      <c r="C48" s="39">
        <v>0</v>
      </c>
      <c r="D48" s="39">
        <v>14</v>
      </c>
      <c r="E48" s="39">
        <v>0</v>
      </c>
      <c r="F48" s="39">
        <v>3</v>
      </c>
      <c r="G48" s="39">
        <v>36</v>
      </c>
      <c r="H48" s="39">
        <v>23</v>
      </c>
      <c r="I48" s="44">
        <v>0</v>
      </c>
      <c r="J48" s="46">
        <f t="shared" si="0"/>
        <v>78</v>
      </c>
    </row>
    <row r="49" spans="1:10" x14ac:dyDescent="0.3">
      <c r="A49" s="38" t="s">
        <v>54</v>
      </c>
      <c r="B49" s="39">
        <v>0</v>
      </c>
      <c r="C49" s="39">
        <v>0</v>
      </c>
      <c r="D49" s="39">
        <v>11</v>
      </c>
      <c r="E49" s="39">
        <v>0</v>
      </c>
      <c r="F49" s="39">
        <v>0</v>
      </c>
      <c r="G49" s="39">
        <v>25</v>
      </c>
      <c r="H49" s="39">
        <v>34</v>
      </c>
      <c r="I49" s="44">
        <v>0</v>
      </c>
      <c r="J49" s="46">
        <f t="shared" si="0"/>
        <v>70</v>
      </c>
    </row>
    <row r="50" spans="1:10" x14ac:dyDescent="0.3">
      <c r="A50" s="38" t="s">
        <v>55</v>
      </c>
      <c r="B50" s="39">
        <v>2</v>
      </c>
      <c r="C50" s="39">
        <v>0</v>
      </c>
      <c r="D50" s="39">
        <v>19</v>
      </c>
      <c r="E50" s="39">
        <v>0</v>
      </c>
      <c r="F50" s="39">
        <v>3</v>
      </c>
      <c r="G50" s="39">
        <v>70</v>
      </c>
      <c r="H50" s="39">
        <v>59</v>
      </c>
      <c r="I50" s="44">
        <v>0</v>
      </c>
      <c r="J50" s="46">
        <f t="shared" si="0"/>
        <v>153</v>
      </c>
    </row>
    <row r="51" spans="1:10" x14ac:dyDescent="0.3">
      <c r="A51" s="38" t="s">
        <v>56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44">
        <v>0</v>
      </c>
      <c r="J51" s="46">
        <f t="shared" si="0"/>
        <v>0</v>
      </c>
    </row>
    <row r="52" spans="1:10" x14ac:dyDescent="0.3">
      <c r="A52" s="38" t="s">
        <v>57</v>
      </c>
      <c r="B52" s="39">
        <v>0</v>
      </c>
      <c r="C52" s="39">
        <v>0</v>
      </c>
      <c r="D52" s="39">
        <v>148</v>
      </c>
      <c r="E52" s="39">
        <v>1</v>
      </c>
      <c r="F52" s="39">
        <v>9</v>
      </c>
      <c r="G52" s="39">
        <v>99</v>
      </c>
      <c r="H52" s="39">
        <v>188</v>
      </c>
      <c r="I52" s="44">
        <v>0</v>
      </c>
      <c r="J52" s="46">
        <f t="shared" si="0"/>
        <v>445</v>
      </c>
    </row>
    <row r="53" spans="1:10" x14ac:dyDescent="0.3">
      <c r="A53" s="38" t="s">
        <v>58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44">
        <v>0</v>
      </c>
      <c r="J53" s="46">
        <f t="shared" si="0"/>
        <v>0</v>
      </c>
    </row>
    <row r="54" spans="1:10" x14ac:dyDescent="0.3">
      <c r="A54" s="38" t="s">
        <v>59</v>
      </c>
      <c r="B54" s="39">
        <v>18</v>
      </c>
      <c r="C54" s="39">
        <v>1</v>
      </c>
      <c r="D54" s="39">
        <v>346</v>
      </c>
      <c r="E54" s="39">
        <v>6</v>
      </c>
      <c r="F54" s="39">
        <v>22</v>
      </c>
      <c r="G54" s="39">
        <v>894</v>
      </c>
      <c r="H54" s="39">
        <v>634</v>
      </c>
      <c r="I54" s="44">
        <v>0</v>
      </c>
      <c r="J54" s="46">
        <f t="shared" si="0"/>
        <v>1921</v>
      </c>
    </row>
    <row r="55" spans="1:10" x14ac:dyDescent="0.3">
      <c r="A55" s="38" t="s">
        <v>60</v>
      </c>
      <c r="B55" s="39">
        <v>0</v>
      </c>
      <c r="C55" s="39">
        <v>0</v>
      </c>
      <c r="D55" s="39">
        <v>2</v>
      </c>
      <c r="E55" s="39">
        <v>0</v>
      </c>
      <c r="F55" s="39">
        <v>0</v>
      </c>
      <c r="G55" s="39">
        <v>51</v>
      </c>
      <c r="H55" s="39">
        <v>18</v>
      </c>
      <c r="I55" s="44">
        <v>0</v>
      </c>
      <c r="J55" s="46">
        <f t="shared" si="0"/>
        <v>71</v>
      </c>
    </row>
    <row r="56" spans="1:10" x14ac:dyDescent="0.3">
      <c r="A56" s="38" t="s">
        <v>61</v>
      </c>
      <c r="B56" s="39">
        <v>1</v>
      </c>
      <c r="C56" s="39">
        <v>0</v>
      </c>
      <c r="D56" s="39">
        <v>36</v>
      </c>
      <c r="E56" s="39">
        <v>0</v>
      </c>
      <c r="F56" s="39">
        <v>3</v>
      </c>
      <c r="G56" s="39">
        <v>57</v>
      </c>
      <c r="H56" s="39">
        <v>45</v>
      </c>
      <c r="I56" s="44">
        <v>0</v>
      </c>
      <c r="J56" s="46">
        <f t="shared" si="0"/>
        <v>142</v>
      </c>
    </row>
    <row r="57" spans="1:10" x14ac:dyDescent="0.3">
      <c r="A57" s="38" t="s">
        <v>62</v>
      </c>
      <c r="B57" s="39">
        <v>3</v>
      </c>
      <c r="C57" s="39">
        <v>0</v>
      </c>
      <c r="D57" s="39">
        <v>58</v>
      </c>
      <c r="E57" s="39">
        <v>1</v>
      </c>
      <c r="F57" s="39">
        <v>4</v>
      </c>
      <c r="G57" s="39">
        <v>100</v>
      </c>
      <c r="H57" s="39">
        <v>129</v>
      </c>
      <c r="I57" s="44">
        <v>0</v>
      </c>
      <c r="J57" s="46">
        <f t="shared" si="0"/>
        <v>295</v>
      </c>
    </row>
    <row r="58" spans="1:10" x14ac:dyDescent="0.3">
      <c r="A58" s="38" t="s">
        <v>63</v>
      </c>
      <c r="B58" s="39">
        <v>0</v>
      </c>
      <c r="C58" s="39">
        <v>0</v>
      </c>
      <c r="D58" s="39">
        <v>16</v>
      </c>
      <c r="E58" s="39">
        <v>0</v>
      </c>
      <c r="F58" s="39">
        <v>1</v>
      </c>
      <c r="G58" s="39">
        <v>27</v>
      </c>
      <c r="H58" s="39">
        <v>25</v>
      </c>
      <c r="I58" s="44">
        <v>0</v>
      </c>
      <c r="J58" s="46">
        <f t="shared" si="0"/>
        <v>69</v>
      </c>
    </row>
    <row r="59" spans="1:10" x14ac:dyDescent="0.3">
      <c r="A59" s="38" t="s">
        <v>64</v>
      </c>
      <c r="B59" s="39">
        <v>0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44">
        <v>0</v>
      </c>
      <c r="J59" s="46">
        <f t="shared" si="0"/>
        <v>0</v>
      </c>
    </row>
    <row r="60" spans="1:10" x14ac:dyDescent="0.3">
      <c r="A60" s="38" t="s">
        <v>65</v>
      </c>
      <c r="B60" s="39">
        <v>0</v>
      </c>
      <c r="C60" s="39">
        <v>0</v>
      </c>
      <c r="D60" s="39">
        <v>77</v>
      </c>
      <c r="E60" s="39">
        <v>0</v>
      </c>
      <c r="F60" s="39">
        <v>0</v>
      </c>
      <c r="G60" s="39">
        <v>17</v>
      </c>
      <c r="H60" s="39">
        <v>68</v>
      </c>
      <c r="I60" s="44">
        <v>0</v>
      </c>
      <c r="J60" s="46">
        <f t="shared" si="0"/>
        <v>162</v>
      </c>
    </row>
    <row r="61" spans="1:10" x14ac:dyDescent="0.3">
      <c r="A61" s="38" t="s">
        <v>66</v>
      </c>
      <c r="B61" s="39">
        <v>0</v>
      </c>
      <c r="C61" s="39">
        <v>0</v>
      </c>
      <c r="D61" s="39">
        <v>0</v>
      </c>
      <c r="E61" s="39">
        <v>0</v>
      </c>
      <c r="F61" s="39">
        <v>0</v>
      </c>
      <c r="G61" s="39">
        <v>12</v>
      </c>
      <c r="H61" s="39">
        <v>5</v>
      </c>
      <c r="I61" s="44">
        <v>0</v>
      </c>
      <c r="J61" s="46">
        <f t="shared" si="0"/>
        <v>17</v>
      </c>
    </row>
    <row r="62" spans="1:10" x14ac:dyDescent="0.3">
      <c r="A62" s="38" t="s">
        <v>67</v>
      </c>
      <c r="B62" s="39">
        <v>0</v>
      </c>
      <c r="C62" s="39">
        <v>2</v>
      </c>
      <c r="D62" s="39">
        <v>127</v>
      </c>
      <c r="E62" s="39">
        <v>0</v>
      </c>
      <c r="F62" s="39">
        <v>9</v>
      </c>
      <c r="G62" s="39">
        <v>111</v>
      </c>
      <c r="H62" s="39">
        <v>212</v>
      </c>
      <c r="I62" s="44">
        <v>0</v>
      </c>
      <c r="J62" s="46">
        <f t="shared" si="0"/>
        <v>461</v>
      </c>
    </row>
    <row r="63" spans="1:10" x14ac:dyDescent="0.3">
      <c r="A63" s="38" t="s">
        <v>68</v>
      </c>
      <c r="B63" s="39">
        <v>5</v>
      </c>
      <c r="C63" s="39">
        <v>1</v>
      </c>
      <c r="D63" s="39">
        <v>53</v>
      </c>
      <c r="E63" s="39">
        <v>1</v>
      </c>
      <c r="F63" s="39">
        <v>9</v>
      </c>
      <c r="G63" s="39">
        <v>510</v>
      </c>
      <c r="H63" s="39">
        <v>238</v>
      </c>
      <c r="I63" s="44">
        <v>0</v>
      </c>
      <c r="J63" s="46">
        <f t="shared" si="0"/>
        <v>817</v>
      </c>
    </row>
    <row r="64" spans="1:10" x14ac:dyDescent="0.3">
      <c r="A64" s="38" t="s">
        <v>69</v>
      </c>
      <c r="B64" s="39">
        <v>1</v>
      </c>
      <c r="C64" s="39">
        <v>0</v>
      </c>
      <c r="D64" s="39">
        <v>5</v>
      </c>
      <c r="E64" s="39">
        <v>0</v>
      </c>
      <c r="F64" s="39">
        <v>1</v>
      </c>
      <c r="G64" s="39">
        <v>31</v>
      </c>
      <c r="H64" s="39">
        <v>4</v>
      </c>
      <c r="I64" s="44">
        <v>0</v>
      </c>
      <c r="J64" s="46">
        <f t="shared" si="0"/>
        <v>42</v>
      </c>
    </row>
    <row r="65" spans="1:10" x14ac:dyDescent="0.3">
      <c r="A65" s="38" t="s">
        <v>70</v>
      </c>
      <c r="B65" s="39">
        <v>29</v>
      </c>
      <c r="C65" s="39">
        <v>2</v>
      </c>
      <c r="D65" s="39">
        <v>534</v>
      </c>
      <c r="E65" s="39">
        <v>8</v>
      </c>
      <c r="F65" s="39">
        <v>70</v>
      </c>
      <c r="G65" s="39">
        <v>2504</v>
      </c>
      <c r="H65" s="39">
        <v>1483</v>
      </c>
      <c r="I65" s="44">
        <v>6</v>
      </c>
      <c r="J65" s="46">
        <f t="shared" si="0"/>
        <v>4636</v>
      </c>
    </row>
    <row r="66" spans="1:10" x14ac:dyDescent="0.3">
      <c r="A66" s="38" t="s">
        <v>71</v>
      </c>
      <c r="B66" s="39">
        <v>0</v>
      </c>
      <c r="C66" s="39">
        <v>0</v>
      </c>
      <c r="D66" s="39">
        <v>1</v>
      </c>
      <c r="E66" s="39">
        <v>0</v>
      </c>
      <c r="F66" s="39">
        <v>0</v>
      </c>
      <c r="G66" s="39">
        <v>26</v>
      </c>
      <c r="H66" s="39">
        <v>17</v>
      </c>
      <c r="I66" s="44">
        <v>0</v>
      </c>
      <c r="J66" s="46">
        <f t="shared" si="0"/>
        <v>44</v>
      </c>
    </row>
    <row r="67" spans="1:10" x14ac:dyDescent="0.3">
      <c r="A67" s="40" t="s">
        <v>6</v>
      </c>
      <c r="B67" s="41">
        <f>SUM(B3:B66)</f>
        <v>392</v>
      </c>
      <c r="C67" s="41">
        <f t="shared" ref="C67:I67" si="1">SUM(C3:C66)</f>
        <v>70</v>
      </c>
      <c r="D67" s="41">
        <f t="shared" si="1"/>
        <v>15799</v>
      </c>
      <c r="E67" s="41">
        <f t="shared" si="1"/>
        <v>157</v>
      </c>
      <c r="F67" s="41">
        <f t="shared" si="1"/>
        <v>1232</v>
      </c>
      <c r="G67" s="41">
        <f t="shared" si="1"/>
        <v>34141</v>
      </c>
      <c r="H67" s="41">
        <f t="shared" si="1"/>
        <v>28527</v>
      </c>
      <c r="I67" s="48">
        <f t="shared" si="1"/>
        <v>86</v>
      </c>
      <c r="J67" s="47">
        <f>SUM(J3:J66)</f>
        <v>80404</v>
      </c>
    </row>
  </sheetData>
  <mergeCells count="1">
    <mergeCell ref="B1:I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In_Person_by_Party_County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Steve Hurlbert (Temporary)</cp:lastModifiedBy>
  <dcterms:created xsi:type="dcterms:W3CDTF">2020-05-18T14:29:23Z</dcterms:created>
  <dcterms:modified xsi:type="dcterms:W3CDTF">2020-11-02T16:33:51Z</dcterms:modified>
</cp:coreProperties>
</file>