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75" windowWidth="16860" windowHeight="7245" tabRatio="741" firstSheet="2" activeTab="6"/>
  </bookViews>
  <sheets>
    <sheet name="Status" sheetId="1" r:id="rId1"/>
    <sheet name="Party &amp; Status" sheetId="2" r:id="rId2"/>
    <sheet name="PMIV Requests" sheetId="3" r:id="rId3"/>
    <sheet name="Gender &amp; Status" sheetId="4" r:id="rId4"/>
    <sheet name="Congressional Districts" sheetId="5" r:id="rId5"/>
    <sheet name="State Senate Districts" sheetId="6" r:id="rId6"/>
    <sheet name="State House Districts" sheetId="7" r:id="rId7"/>
  </sheets>
  <definedNames>
    <definedName name="_xlnm.Print_Area" localSheetId="4">'Congressional Districts'!$A$1:$S$85</definedName>
    <definedName name="_xlnm.Print_Area" localSheetId="3">'Gender &amp; Status'!$A$1:$J$68</definedName>
    <definedName name="_xlnm.Print_Area" localSheetId="1">'Party &amp; Status'!$A$1:$R$68</definedName>
    <definedName name="_xlnm.Print_Area" localSheetId="6">'State House Districts'!$A$1:$S$198</definedName>
    <definedName name="_xlnm.Print_Titles" localSheetId="3">'Gender &amp; Status'!$1:$3</definedName>
    <definedName name="_xlnm.Print_Titles" localSheetId="1">'Party &amp; Status'!$1:$3</definedName>
    <definedName name="_xlnm.Print_Titles" localSheetId="2">'PMIV Requests'!$1:$2</definedName>
    <definedName name="_xlnm.Print_Titles" localSheetId="6">'State House Districts'!$1:$3</definedName>
    <definedName name="_xlnm.Print_Titles" localSheetId="5">'State Senate Districts'!$1:$3</definedName>
  </definedNames>
  <calcPr fullCalcOnLoad="1"/>
</workbook>
</file>

<file path=xl/sharedStrings.xml><?xml version="1.0" encoding="utf-8"?>
<sst xmlns="http://schemas.openxmlformats.org/spreadsheetml/2006/main" count="1176" uniqueCount="200">
  <si>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</si>
  <si>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</si>
  <si>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</si>
  <si>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</si>
  <si>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</si>
  <si>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</si>
  <si>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</si>
  <si>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</si>
  <si>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</si>
  <si>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</si>
  <si>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</si>
  <si>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</si>
  <si>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</si>
  <si>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</si>
  <si>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</si>
  <si>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</si>
  <si>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</si>
  <si>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</si>
  <si>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</si>
  <si>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</si>
  <si>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</si>
  <si>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</si>
  <si>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</si>
  <si>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</si>
  <si>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</si>
  <si>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</si>
  <si>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</si>
  <si>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</si>
  <si>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</si>
  <si>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</si>
  <si>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</si>
  <si>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</si>
  <si>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</si>
  <si>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</si>
  <si>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</si>
  <si>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</si>
  <si>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</si>
  <si>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</si>
  <si>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</si>
  <si>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</si>
  <si>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</si>
  <si>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</si>
  <si>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</si>
  <si>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</si>
  <si>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</si>
  <si>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</si>
  <si>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</si>
  <si>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</si>
  <si>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</si>
  <si>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</si>
  <si>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</si>
  <si>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</si>
  <si>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</si>
  <si>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</si>
  <si>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</si>
  <si>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</si>
  <si>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</si>
  <si>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</si>
  <si>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</si>
  <si>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</si>
  <si>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</si>
  <si>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</si>
  <si>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</si>
  <si>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</si>
  <si>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</si>
  <si>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</si>
  <si>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</si>
  <si>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</si>
  <si>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UPA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</si>
  <si>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</si>
  <si>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</si>
  <si>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</si>
  <si>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</si>
  <si>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</si>
  <si>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</si>
  <si>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</si>
  <si>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</si>
  <si>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</si>
  <si>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</si>
  <si>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</si>
  <si>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</si>
  <si>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</si>
  <si>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</si>
  <si>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</si>
  <si>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</si>
  <si>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</si>
  <si>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</si>
  <si>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</si>
  <si>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</si>
  <si>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</si>
  <si>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</si>
  <si>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</si>
  <si>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</si>
  <si>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</si>
  <si>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</si>
  <si>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</si>
  <si>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</si>
  <si>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</si>
  <si>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</si>
  <si>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</si>
  <si>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</si>
  <si>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</si>
  <si>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</si>
  <si>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</si>
  <si>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</si>
  <si>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</si>
  <si>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</si>
  <si>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</si>
  <si>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</si>
  <si>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21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</si>
  <si>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</si>
  <si>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</si>
  <si>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</si>
  <si>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</si>
  <si>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</si>
  <si>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</si>
  <si>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</si>
  <si>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</si>
  <si>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</si>
  <si>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</si>
  <si>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</si>
  <si>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</si>
  <si>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</si>
  <si>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</si>
  <si>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</si>
  <si>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</si>
  <si>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</si>
  <si>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</si>
  <si>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</si>
  <si>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</si>
  <si>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</si>
  <si>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</si>
  <si>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</si>
  <si>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</si>
  <si>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</si>
  <si>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</si>
  <si>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</si>
  <si>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</si>
  <si>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</si>
  <si>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</si>
  <si>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</si>
  <si>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</si>
  <si>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</si>
  <si>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</si>
  <si>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</si>
  <si>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</si>
  <si>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</si>
  <si>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</si>
  <si>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</si>
  <si>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</si>
  <si>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</si>
  <si>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</si>
  <si>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</si>
  <si>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</si>
  <si>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</si>
  <si>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</si>
  <si>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</si>
  <si>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</si>
  <si>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</si>
  <si>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</si>
  <si>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</si>
  <si>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</si>
  <si>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</si>
  <si>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</si>
  <si>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</si>
  <si>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</si>
  <si>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</si>
  <si>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</si>
  <si>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</si>
  <si>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</si>
  <si>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</si>
  <si>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</si>
  <si>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</si>
  <si>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</si>
  <si>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</si>
  <si>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</si>
  <si>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</si>
  <si>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</si>
  <si>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</si>
  <si>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</si>
  <si>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</si>
  <si>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</si>
  <si>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</si>
  <si>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</si>
  <si>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</si>
  <si>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</si>
  <si>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</si>
  <si>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</si>
  <si>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</si>
  <si>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</si>
  <si>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</si>
  <si>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</si>
  <si>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</si>
  <si>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Total Registered Voters by Status
as of 07:47 AM on 11/01/2010</t>
  </si>
  <si>
    <t>Total Registered Voters by Party Affiliation and Status
as of 07:47 AM on 11/01/2010</t>
  </si>
  <si>
    <t>Total Permanent Mail-In Voter Requests
as of 07:47 AM on 11/01/2010</t>
  </si>
  <si>
    <t>Total Registered Voters by Gender and Status
as of 07:47 AM on 11/01/2010</t>
  </si>
  <si>
    <t>Total Registered Voters by Congressional District, Party, and Status
as of 07:47 AM on 11/01/2010</t>
  </si>
  <si>
    <t>Total Registered Voters by State Senate District, Party, and Status
as of 07:47 AM on 11/01/2010</t>
  </si>
  <si>
    <t>Total Registered Voters by State House District, Party, and Status
as of 07:47 AM on 11/01/2010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</si>
</sst>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%"/>
    <numFmt numFmtId="166" formatCode="[$-409]dddd\,\ mmmm\ dd\,\ yyyy"/>
    <numFmt numFmtId="167" formatCode="[$-409]h:mm:ss\ AM/PM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icrosoft Sans Serif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0" xfId="58" applyFont="1">
      <alignment/>
      <protection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10" xfId="58" applyFont="1" applyBorder="1" applyProtection="1">
      <alignment/>
      <protection locked="0"/>
    </xf>
    <xf numFmtId="3" fontId="4" fillId="0" borderId="10" xfId="58" applyNumberFormat="1" applyFont="1" applyBorder="1" applyProtection="1">
      <alignment/>
      <protection locked="0"/>
    </xf>
    <xf numFmtId="3" fontId="4" fillId="0" borderId="0" xfId="62" applyNumberFormat="1" applyFont="1" applyProtection="1">
      <alignment/>
      <protection locked="0"/>
    </xf>
    <xf numFmtId="0" fontId="3" fillId="33" borderId="10" xfId="58" applyFont="1" applyFill="1" applyBorder="1" applyProtection="1">
      <alignment/>
      <protection locked="0"/>
    </xf>
    <xf numFmtId="3" fontId="3" fillId="33" borderId="10" xfId="58" applyNumberFormat="1" applyFont="1" applyFill="1" applyBorder="1" applyProtection="1">
      <alignment/>
      <protection locked="0"/>
    </xf>
    <xf numFmtId="0" fontId="4" fillId="0" borderId="0" xfId="58" applyFont="1" applyProtection="1">
      <alignment/>
      <protection locked="0"/>
    </xf>
    <xf numFmtId="164" fontId="4" fillId="0" borderId="10" xfId="68" applyNumberFormat="1" applyFont="1" applyBorder="1" applyAlignment="1" applyProtection="1">
      <alignment/>
      <protection locked="0"/>
    </xf>
    <xf numFmtId="3" fontId="4" fillId="0" borderId="0" xfId="63" applyNumberFormat="1" applyFont="1" applyProtection="1">
      <alignment/>
      <protection locked="0"/>
    </xf>
    <xf numFmtId="165" fontId="4" fillId="0" borderId="0" xfId="63" applyNumberFormat="1" applyFont="1" applyProtection="1">
      <alignment/>
      <protection locked="0"/>
    </xf>
    <xf numFmtId="164" fontId="3" fillId="33" borderId="10" xfId="68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4" fillId="0" borderId="10" xfId="58" applyFont="1" applyBorder="1" applyProtection="1">
      <alignment/>
      <protection locked="0"/>
    </xf>
    <xf numFmtId="3" fontId="5" fillId="0" borderId="10" xfId="58" applyNumberFormat="1" applyFont="1" applyBorder="1" applyProtection="1">
      <alignment/>
      <protection locked="0"/>
    </xf>
    <xf numFmtId="3" fontId="3" fillId="0" borderId="10" xfId="58" applyNumberFormat="1" applyFont="1" applyBorder="1" applyProtection="1">
      <alignment/>
      <protection locked="0"/>
    </xf>
    <xf numFmtId="3" fontId="4" fillId="0" borderId="0" xfId="64" applyNumberFormat="1" applyFont="1" applyProtection="1">
      <alignment/>
      <protection locked="0"/>
    </xf>
    <xf numFmtId="0" fontId="4" fillId="0" borderId="0" xfId="64" applyFont="1">
      <alignment/>
      <protection/>
    </xf>
    <xf numFmtId="3" fontId="5" fillId="33" borderId="10" xfId="58" applyNumberFormat="1" applyFont="1" applyFill="1" applyBorder="1" applyProtection="1">
      <alignment/>
      <protection locked="0"/>
    </xf>
    <xf numFmtId="0" fontId="4" fillId="0" borderId="10" xfId="58" applyFont="1" applyBorder="1" applyAlignment="1" applyProtection="1">
      <alignment horizontal="center"/>
      <protection locked="0"/>
    </xf>
    <xf numFmtId="0" fontId="4" fillId="0" borderId="10" xfId="58" applyFont="1" applyBorder="1" applyAlignment="1" applyProtection="1">
      <alignment horizontal="left"/>
      <protection locked="0"/>
    </xf>
    <xf numFmtId="3" fontId="4" fillId="0" borderId="0" xfId="65" applyNumberFormat="1" applyFont="1" applyProtection="1">
      <alignment/>
      <protection locked="0"/>
    </xf>
    <xf numFmtId="0" fontId="4" fillId="0" borderId="0" xfId="65" applyFont="1">
      <alignment/>
      <protection/>
    </xf>
    <xf numFmtId="3" fontId="3" fillId="34" borderId="10" xfId="58" applyNumberFormat="1" applyFont="1" applyFill="1" applyBorder="1" applyProtection="1">
      <alignment/>
      <protection locked="0"/>
    </xf>
    <xf numFmtId="0" fontId="4" fillId="0" borderId="0" xfId="58" applyFont="1" applyAlignment="1" applyProtection="1">
      <alignment horizontal="left"/>
      <protection locked="0"/>
    </xf>
    <xf numFmtId="3" fontId="5" fillId="34" borderId="10" xfId="58" applyNumberFormat="1" applyFont="1" applyFill="1" applyBorder="1" applyProtection="1">
      <alignment/>
      <protection locked="0"/>
    </xf>
    <xf numFmtId="14" fontId="4" fillId="0" borderId="0" xfId="58" applyNumberFormat="1" applyFont="1" applyProtection="1">
      <alignment/>
      <protection locked="0"/>
    </xf>
    <xf numFmtId="0" fontId="4" fillId="0" borderId="10" xfId="58" applyNumberFormat="1" applyFont="1" applyBorder="1" applyProtection="1">
      <alignment/>
      <protection locked="0"/>
    </xf>
    <xf numFmtId="0" fontId="3" fillId="34" borderId="10" xfId="58" applyNumberFormat="1" applyFont="1" applyFill="1" applyBorder="1" applyProtection="1">
      <alignment/>
      <protection locked="0"/>
    </xf>
    <xf numFmtId="1" fontId="4" fillId="0" borderId="10" xfId="58" applyNumberFormat="1" applyFont="1" applyBorder="1" applyProtection="1">
      <alignment/>
      <protection locked="0"/>
    </xf>
    <xf numFmtId="1" fontId="3" fillId="34" borderId="10" xfId="58" applyNumberFormat="1" applyFont="1" applyFill="1" applyBorder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3" fillId="34" borderId="11" xfId="58" applyFont="1" applyFill="1" applyBorder="1" applyAlignment="1" applyProtection="1">
      <alignment horizontal="center"/>
      <protection locked="0"/>
    </xf>
    <xf numFmtId="0" fontId="3" fillId="34" borderId="13" xfId="58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1" xfId="58" applyFont="1" applyFill="1" applyBorder="1" applyAlignment="1" applyProtection="1">
      <alignment horizontal="center"/>
      <protection locked="0"/>
    </xf>
    <xf numFmtId="0" fontId="3" fillId="33" borderId="13" xfId="58" applyFont="1" applyFill="1" applyBorder="1" applyAlignment="1" applyProtection="1">
      <alignment horizontal="center"/>
      <protection locked="0"/>
    </xf>
    <xf numFmtId="0" fontId="22" fillId="33" borderId="11" xfId="0" applyFont="1" applyFill="1" applyBorder="1" applyAlignment="1" applyProtection="1">
      <alignment horizontal="center" vertical="center" wrapText="1"/>
      <protection locked="0"/>
    </xf>
    <xf numFmtId="0" fontId="22" fillId="33" borderId="12" xfId="0" applyFont="1" applyFill="1" applyBorder="1" applyAlignment="1" applyProtection="1">
      <alignment horizontal="center" vertical="center" wrapText="1"/>
      <protection locked="0"/>
    </xf>
    <xf numFmtId="0" fontId="23" fillId="0" borderId="0" xfId="58" applyFont="1">
      <alignment/>
      <protection/>
    </xf>
    <xf numFmtId="0" fontId="22" fillId="33" borderId="10" xfId="0" applyFont="1" applyFill="1" applyBorder="1" applyAlignment="1" applyProtection="1">
      <alignment horizontal="center" vertical="center"/>
      <protection locked="0"/>
    </xf>
    <xf numFmtId="0" fontId="22" fillId="33" borderId="10" xfId="0" applyFont="1" applyFill="1" applyBorder="1" applyAlignment="1" applyProtection="1">
      <alignment horizontal="center"/>
      <protection locked="0"/>
    </xf>
    <xf numFmtId="0" fontId="24" fillId="33" borderId="10" xfId="0" applyFont="1" applyFill="1" applyBorder="1" applyAlignment="1" applyProtection="1">
      <alignment horizontal="center"/>
      <protection locked="0"/>
    </xf>
    <xf numFmtId="0" fontId="22" fillId="33" borderId="11" xfId="0" applyFont="1" applyFill="1" applyBorder="1" applyAlignment="1" applyProtection="1">
      <alignment horizontal="center"/>
      <protection locked="0"/>
    </xf>
    <xf numFmtId="0" fontId="22" fillId="33" borderId="12" xfId="0" applyFont="1" applyFill="1" applyBorder="1" applyAlignment="1" applyProtection="1">
      <alignment horizontal="center"/>
      <protection locked="0"/>
    </xf>
    <xf numFmtId="0" fontId="24" fillId="33" borderId="14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 applyProtection="1">
      <alignment horizontal="center"/>
      <protection locked="0"/>
    </xf>
    <xf numFmtId="0" fontId="24" fillId="33" borderId="15" xfId="0" applyFont="1" applyFill="1" applyBorder="1" applyAlignment="1" applyProtection="1">
      <alignment horizontal="center" vertical="center" wrapText="1"/>
      <protection locked="0"/>
    </xf>
    <xf numFmtId="0" fontId="23" fillId="0" borderId="10" xfId="58" applyFont="1" applyBorder="1" applyAlignment="1" applyProtection="1">
      <alignment horizontal="center"/>
      <protection locked="0"/>
    </xf>
    <xf numFmtId="0" fontId="23" fillId="0" borderId="10" xfId="58" applyFont="1" applyBorder="1" applyProtection="1">
      <alignment/>
      <protection locked="0"/>
    </xf>
    <xf numFmtId="3" fontId="23" fillId="0" borderId="10" xfId="58" applyNumberFormat="1" applyFont="1" applyBorder="1" applyProtection="1">
      <alignment/>
      <protection locked="0"/>
    </xf>
    <xf numFmtId="3" fontId="24" fillId="0" borderId="10" xfId="58" applyNumberFormat="1" applyFont="1" applyBorder="1" applyProtection="1">
      <alignment/>
      <protection locked="0"/>
    </xf>
    <xf numFmtId="3" fontId="24" fillId="0" borderId="10" xfId="58" applyNumberFormat="1" applyFont="1" applyFill="1" applyBorder="1" applyProtection="1">
      <alignment/>
      <protection locked="0"/>
    </xf>
    <xf numFmtId="3" fontId="23" fillId="0" borderId="0" xfId="57" applyNumberFormat="1" applyFont="1" applyProtection="1">
      <alignment/>
      <protection locked="0"/>
    </xf>
    <xf numFmtId="0" fontId="23" fillId="0" borderId="0" xfId="57" applyFont="1">
      <alignment/>
      <protection/>
    </xf>
    <xf numFmtId="0" fontId="22" fillId="34" borderId="11" xfId="58" applyFont="1" applyFill="1" applyBorder="1" applyAlignment="1" applyProtection="1">
      <alignment horizontal="center"/>
      <protection locked="0"/>
    </xf>
    <xf numFmtId="0" fontId="22" fillId="34" borderId="13" xfId="58" applyFont="1" applyFill="1" applyBorder="1" applyAlignment="1" applyProtection="1">
      <alignment horizontal="center"/>
      <protection locked="0"/>
    </xf>
    <xf numFmtId="3" fontId="22" fillId="34" borderId="10" xfId="58" applyNumberFormat="1" applyFont="1" applyFill="1" applyBorder="1" applyProtection="1">
      <alignment/>
      <protection locked="0"/>
    </xf>
    <xf numFmtId="3" fontId="24" fillId="34" borderId="10" xfId="58" applyNumberFormat="1" applyFont="1" applyFill="1" applyBorder="1" applyProtection="1">
      <alignment/>
      <protection locked="0"/>
    </xf>
    <xf numFmtId="0" fontId="22" fillId="34" borderId="10" xfId="58" applyFont="1" applyFill="1" applyBorder="1" applyProtection="1">
      <alignment/>
      <protection locked="0"/>
    </xf>
    <xf numFmtId="0" fontId="22" fillId="33" borderId="11" xfId="58" applyFont="1" applyFill="1" applyBorder="1" applyAlignment="1" applyProtection="1">
      <alignment horizontal="center"/>
      <protection locked="0"/>
    </xf>
    <xf numFmtId="0" fontId="22" fillId="33" borderId="13" xfId="58" applyFont="1" applyFill="1" applyBorder="1" applyAlignment="1" applyProtection="1">
      <alignment horizontal="center"/>
      <protection locked="0"/>
    </xf>
    <xf numFmtId="3" fontId="22" fillId="33" borderId="10" xfId="58" applyNumberFormat="1" applyFont="1" applyFill="1" applyBorder="1" applyProtection="1">
      <alignment/>
      <protection locked="0"/>
    </xf>
    <xf numFmtId="3" fontId="24" fillId="33" borderId="10" xfId="58" applyNumberFormat="1" applyFont="1" applyFill="1" applyBorder="1" applyProtection="1">
      <alignment/>
      <protection locked="0"/>
    </xf>
    <xf numFmtId="0" fontId="23" fillId="0" borderId="0" xfId="58" applyFont="1" applyProtection="1">
      <alignment/>
      <protection locked="0"/>
    </xf>
    <xf numFmtId="0" fontId="25" fillId="0" borderId="0" xfId="58" applyFont="1" applyProtection="1">
      <alignment/>
      <protection locked="0"/>
    </xf>
    <xf numFmtId="0" fontId="5" fillId="33" borderId="14" xfId="0" applyFont="1" applyFill="1" applyBorder="1" applyAlignment="1" applyProtection="1">
      <alignment horizontal="center" wrapText="1"/>
      <protection locked="0"/>
    </xf>
    <xf numFmtId="0" fontId="5" fillId="33" borderId="15" xfId="0" applyFont="1" applyFill="1" applyBorder="1" applyAlignment="1" applyProtection="1">
      <alignment horizontal="center" wrapText="1"/>
      <protection locked="0"/>
    </xf>
    <xf numFmtId="0" fontId="3" fillId="0" borderId="10" xfId="58" applyFont="1" applyBorder="1" applyAlignment="1" applyProtection="1">
      <alignment horizontal="left"/>
      <protection locked="0"/>
    </xf>
    <xf numFmtId="3" fontId="4" fillId="0" borderId="0" xfId="58" applyNumberFormat="1" applyFont="1">
      <alignment/>
      <protection/>
    </xf>
    <xf numFmtId="0" fontId="3" fillId="33" borderId="10" xfId="58" applyFont="1" applyFill="1" applyBorder="1" applyAlignment="1" applyProtection="1">
      <alignment horizontal="left"/>
      <protection locked="0"/>
    </xf>
    <xf numFmtId="0" fontId="23" fillId="0" borderId="10" xfId="58" applyFont="1" applyBorder="1" applyAlignment="1" applyProtection="1">
      <alignment horizontal="left"/>
      <protection locked="0"/>
    </xf>
    <xf numFmtId="0" fontId="23" fillId="0" borderId="0" xfId="58" applyFont="1" applyAlignment="1" applyProtection="1">
      <alignment horizontal="left"/>
      <protection locked="0"/>
    </xf>
    <xf numFmtId="0" fontId="22" fillId="33" borderId="14" xfId="0" applyFont="1" applyFill="1" applyBorder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13" xfId="0" applyFont="1" applyFill="1" applyBorder="1" applyAlignment="1" applyProtection="1">
      <alignment horizontal="center" vertical="center"/>
      <protection locked="0"/>
    </xf>
    <xf numFmtId="3" fontId="23" fillId="0" borderId="0" xfId="55" applyNumberFormat="1" applyFont="1" applyProtection="1">
      <alignment/>
      <protection locked="0"/>
    </xf>
    <xf numFmtId="0" fontId="23" fillId="0" borderId="0" xfId="55" applyFont="1">
      <alignment/>
      <protection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26" fillId="0" borderId="0" xfId="58" applyFont="1" applyProtection="1">
      <alignment/>
      <protection locked="0"/>
    </xf>
    <xf numFmtId="0" fontId="22" fillId="33" borderId="13" xfId="0" applyFont="1" applyFill="1" applyBorder="1" applyAlignment="1" applyProtection="1">
      <alignment horizontal="center" vertical="center" wrapText="1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zoomScalePageLayoutView="0" workbookViewId="0" topLeftCell="A1">
      <pane ySplit="2" topLeftCell="A3" activePane="bottomLeft" state="frozen"/>
      <selection pane="topLeft" activeCell="A1" sqref="A1:S1"/>
      <selection pane="bottomLeft" activeCell="A3" sqref="A3"/>
    </sheetView>
  </sheetViews>
  <sheetFormatPr defaultColWidth="9.140625" defaultRowHeight="15"/>
  <cols>
    <col min="1" max="1" width="11.7109375" style="8" bestFit="1" customWidth="1"/>
    <col min="2" max="2" width="9.140625" style="8" customWidth="1"/>
    <col min="3" max="3" width="8.140625" style="8" bestFit="1" customWidth="1"/>
    <col min="4" max="4" width="9.140625" style="8" customWidth="1"/>
    <col min="5" max="16384" width="9.140625" style="1" customWidth="1"/>
  </cols>
  <sheetData>
    <row r="1" spans="1:4" ht="31.5" customHeight="1">
      <c r="A1" s="32" t="s">
        <v>193</v>
      </c>
      <c r="B1" s="32"/>
      <c r="C1" s="32"/>
      <c r="D1" s="32"/>
    </row>
    <row r="2" spans="1:4" ht="12.75">
      <c r="A2" s="2" t="s">
        <v>67</v>
      </c>
      <c r="B2" s="2" t="s">
        <v>66</v>
      </c>
      <c r="C2" s="2" t="s">
        <v>65</v>
      </c>
      <c r="D2" s="2" t="s">
        <v>0</v>
      </c>
    </row>
    <row r="3" spans="1:8" ht="12.75">
      <c r="A3" s="3" t="s">
        <v>64</v>
      </c>
      <c r="B3" s="4">
        <v>169601</v>
      </c>
      <c r="C3" s="4">
        <v>60711</v>
      </c>
      <c r="D3" s="16">
        <f>SUM(B3:C3)</f>
        <v>230312</v>
      </c>
      <c r="F3" s="5"/>
      <c r="G3" s="5"/>
      <c r="H3" s="5"/>
    </row>
    <row r="4" spans="1:8" ht="12.75">
      <c r="A4" s="3" t="s">
        <v>63</v>
      </c>
      <c r="B4" s="4">
        <v>6449</v>
      </c>
      <c r="C4" s="4">
        <v>2739</v>
      </c>
      <c r="D4" s="16">
        <f aca="true" t="shared" si="0" ref="D4:D66">SUM(B4:C4)</f>
        <v>9188</v>
      </c>
      <c r="F4" s="5"/>
      <c r="G4" s="5"/>
      <c r="H4" s="5"/>
    </row>
    <row r="5" spans="1:8" ht="12.75">
      <c r="A5" s="3" t="s">
        <v>62</v>
      </c>
      <c r="B5" s="4">
        <v>273262</v>
      </c>
      <c r="C5" s="4">
        <v>73745</v>
      </c>
      <c r="D5" s="16">
        <f t="shared" si="0"/>
        <v>347007</v>
      </c>
      <c r="F5" s="5"/>
      <c r="G5" s="5"/>
      <c r="H5" s="5"/>
    </row>
    <row r="6" spans="1:8" ht="12.75">
      <c r="A6" s="3" t="s">
        <v>61</v>
      </c>
      <c r="B6" s="4">
        <v>7450</v>
      </c>
      <c r="C6" s="4">
        <v>1976</v>
      </c>
      <c r="D6" s="16">
        <f t="shared" si="0"/>
        <v>9426</v>
      </c>
      <c r="F6" s="5"/>
      <c r="G6" s="5"/>
      <c r="H6" s="5"/>
    </row>
    <row r="7" spans="1:8" ht="12.75">
      <c r="A7" s="3" t="s">
        <v>60</v>
      </c>
      <c r="B7" s="4">
        <v>2402</v>
      </c>
      <c r="C7" s="4">
        <v>508</v>
      </c>
      <c r="D7" s="16">
        <f t="shared" si="0"/>
        <v>2910</v>
      </c>
      <c r="F7" s="5"/>
      <c r="G7" s="5"/>
      <c r="H7" s="5"/>
    </row>
    <row r="8" spans="1:8" ht="12.75">
      <c r="A8" s="3" t="s">
        <v>59</v>
      </c>
      <c r="B8" s="4">
        <v>2053</v>
      </c>
      <c r="C8" s="4">
        <v>695</v>
      </c>
      <c r="D8" s="16">
        <f t="shared" si="0"/>
        <v>2748</v>
      </c>
      <c r="F8" s="5"/>
      <c r="G8" s="5"/>
      <c r="H8" s="5"/>
    </row>
    <row r="9" spans="1:8" ht="12.75">
      <c r="A9" s="3" t="s">
        <v>58</v>
      </c>
      <c r="B9" s="4">
        <v>162965</v>
      </c>
      <c r="C9" s="4">
        <v>61803</v>
      </c>
      <c r="D9" s="16">
        <f t="shared" si="0"/>
        <v>224768</v>
      </c>
      <c r="F9" s="5"/>
      <c r="G9" s="5"/>
      <c r="H9" s="5"/>
    </row>
    <row r="10" spans="1:8" ht="12.75">
      <c r="A10" s="3" t="s">
        <v>57</v>
      </c>
      <c r="B10" s="4">
        <v>29828</v>
      </c>
      <c r="C10" s="4">
        <v>7622</v>
      </c>
      <c r="D10" s="16">
        <f t="shared" si="0"/>
        <v>37450</v>
      </c>
      <c r="F10" s="5"/>
      <c r="G10" s="5"/>
      <c r="H10" s="5"/>
    </row>
    <row r="11" spans="1:8" ht="12.75">
      <c r="A11" s="3" t="s">
        <v>56</v>
      </c>
      <c r="B11" s="4">
        <v>10292</v>
      </c>
      <c r="C11" s="4">
        <v>2258</v>
      </c>
      <c r="D11" s="16">
        <f t="shared" si="0"/>
        <v>12550</v>
      </c>
      <c r="F11" s="5"/>
      <c r="G11" s="5"/>
      <c r="H11" s="5"/>
    </row>
    <row r="12" spans="1:8" ht="12.75">
      <c r="A12" s="3" t="s">
        <v>55</v>
      </c>
      <c r="B12" s="4">
        <v>1199</v>
      </c>
      <c r="C12" s="4">
        <v>237</v>
      </c>
      <c r="D12" s="16">
        <f t="shared" si="0"/>
        <v>1436</v>
      </c>
      <c r="F12" s="5"/>
      <c r="G12" s="5"/>
      <c r="H12" s="5"/>
    </row>
    <row r="13" spans="1:8" ht="12.75">
      <c r="A13" s="3" t="s">
        <v>54</v>
      </c>
      <c r="B13" s="4">
        <v>5949</v>
      </c>
      <c r="C13" s="4">
        <v>1553</v>
      </c>
      <c r="D13" s="16">
        <f t="shared" si="0"/>
        <v>7502</v>
      </c>
      <c r="F13" s="5"/>
      <c r="G13" s="5"/>
      <c r="H13" s="5"/>
    </row>
    <row r="14" spans="1:8" ht="12.75">
      <c r="A14" s="3" t="s">
        <v>53</v>
      </c>
      <c r="B14" s="4">
        <v>4240</v>
      </c>
      <c r="C14" s="4">
        <v>1010</v>
      </c>
      <c r="D14" s="16">
        <f t="shared" si="0"/>
        <v>5250</v>
      </c>
      <c r="F14" s="5"/>
      <c r="G14" s="5"/>
      <c r="H14" s="5"/>
    </row>
    <row r="15" spans="1:8" ht="12.75">
      <c r="A15" s="3" t="s">
        <v>52</v>
      </c>
      <c r="B15" s="4">
        <v>2058</v>
      </c>
      <c r="C15" s="4">
        <v>477</v>
      </c>
      <c r="D15" s="16">
        <f t="shared" si="0"/>
        <v>2535</v>
      </c>
      <c r="F15" s="5"/>
      <c r="G15" s="5"/>
      <c r="H15" s="5"/>
    </row>
    <row r="16" spans="1:8" ht="12.75">
      <c r="A16" s="3" t="s">
        <v>51</v>
      </c>
      <c r="B16" s="4">
        <v>1681</v>
      </c>
      <c r="C16" s="4">
        <v>484</v>
      </c>
      <c r="D16" s="16">
        <f t="shared" si="0"/>
        <v>2165</v>
      </c>
      <c r="F16" s="5"/>
      <c r="G16" s="5"/>
      <c r="H16" s="5"/>
    </row>
    <row r="17" spans="1:8" ht="12.75">
      <c r="A17" s="3" t="s">
        <v>50</v>
      </c>
      <c r="B17" s="4">
        <v>2910</v>
      </c>
      <c r="C17" s="4">
        <v>446</v>
      </c>
      <c r="D17" s="16">
        <f t="shared" si="0"/>
        <v>3356</v>
      </c>
      <c r="F17" s="5"/>
      <c r="G17" s="5"/>
      <c r="H17" s="5"/>
    </row>
    <row r="18" spans="1:8" ht="12.75">
      <c r="A18" s="3" t="s">
        <v>49</v>
      </c>
      <c r="B18" s="4">
        <v>16143</v>
      </c>
      <c r="C18" s="4">
        <v>3742</v>
      </c>
      <c r="D18" s="16">
        <f t="shared" si="0"/>
        <v>19885</v>
      </c>
      <c r="F18" s="5"/>
      <c r="G18" s="5"/>
      <c r="H18" s="5"/>
    </row>
    <row r="19" spans="1:8" ht="12.75">
      <c r="A19" s="3" t="s">
        <v>48</v>
      </c>
      <c r="B19" s="4">
        <v>273816</v>
      </c>
      <c r="C19" s="4">
        <v>154190</v>
      </c>
      <c r="D19" s="16">
        <f t="shared" si="0"/>
        <v>428006</v>
      </c>
      <c r="F19" s="5"/>
      <c r="G19" s="5"/>
      <c r="H19" s="5"/>
    </row>
    <row r="20" spans="1:8" ht="12.75">
      <c r="A20" s="3" t="s">
        <v>47</v>
      </c>
      <c r="B20" s="4">
        <v>1351</v>
      </c>
      <c r="C20" s="4">
        <v>242</v>
      </c>
      <c r="D20" s="16">
        <f t="shared" si="0"/>
        <v>1593</v>
      </c>
      <c r="F20" s="5"/>
      <c r="G20" s="5"/>
      <c r="H20" s="5"/>
    </row>
    <row r="21" spans="1:8" ht="12.75">
      <c r="A21" s="3" t="s">
        <v>46</v>
      </c>
      <c r="B21" s="4">
        <v>159319</v>
      </c>
      <c r="C21" s="4">
        <v>33837</v>
      </c>
      <c r="D21" s="16">
        <f t="shared" si="0"/>
        <v>193156</v>
      </c>
      <c r="F21" s="5"/>
      <c r="G21" s="5"/>
      <c r="H21" s="5"/>
    </row>
    <row r="22" spans="1:8" ht="12.75">
      <c r="A22" s="3" t="s">
        <v>45</v>
      </c>
      <c r="B22" s="4">
        <v>22206</v>
      </c>
      <c r="C22" s="4">
        <v>7759</v>
      </c>
      <c r="D22" s="16">
        <f t="shared" si="0"/>
        <v>29965</v>
      </c>
      <c r="F22" s="5"/>
      <c r="G22" s="5"/>
      <c r="H22" s="5"/>
    </row>
    <row r="23" spans="1:8" ht="12.75">
      <c r="A23" s="3" t="s">
        <v>44</v>
      </c>
      <c r="B23" s="4">
        <v>290106</v>
      </c>
      <c r="C23" s="4">
        <v>80952</v>
      </c>
      <c r="D23" s="16">
        <f t="shared" si="0"/>
        <v>371058</v>
      </c>
      <c r="F23" s="5"/>
      <c r="G23" s="5"/>
      <c r="H23" s="5"/>
    </row>
    <row r="24" spans="1:8" ht="12.75">
      <c r="A24" s="3" t="s">
        <v>43</v>
      </c>
      <c r="B24" s="4">
        <v>14191</v>
      </c>
      <c r="C24" s="4">
        <v>3161</v>
      </c>
      <c r="D24" s="16">
        <f t="shared" si="0"/>
        <v>17352</v>
      </c>
      <c r="F24" s="5"/>
      <c r="G24" s="5"/>
      <c r="H24" s="5"/>
    </row>
    <row r="25" spans="1:8" ht="12.75">
      <c r="A25" s="3" t="s">
        <v>42</v>
      </c>
      <c r="B25" s="4">
        <v>21150</v>
      </c>
      <c r="C25" s="4">
        <v>9217</v>
      </c>
      <c r="D25" s="16">
        <f t="shared" si="0"/>
        <v>30367</v>
      </c>
      <c r="F25" s="5"/>
      <c r="G25" s="5"/>
      <c r="H25" s="5"/>
    </row>
    <row r="26" spans="1:8" ht="12.75">
      <c r="A26" s="3" t="s">
        <v>41</v>
      </c>
      <c r="B26" s="4">
        <v>24097</v>
      </c>
      <c r="C26" s="4">
        <v>8267</v>
      </c>
      <c r="D26" s="16">
        <f t="shared" si="0"/>
        <v>32364</v>
      </c>
      <c r="F26" s="5"/>
      <c r="G26" s="5"/>
      <c r="H26" s="5"/>
    </row>
    <row r="27" spans="1:8" ht="12.75">
      <c r="A27" s="3" t="s">
        <v>40</v>
      </c>
      <c r="B27" s="4">
        <v>3789</v>
      </c>
      <c r="C27" s="4">
        <v>1294</v>
      </c>
      <c r="D27" s="16">
        <f t="shared" si="0"/>
        <v>5083</v>
      </c>
      <c r="F27" s="5"/>
      <c r="G27" s="5"/>
      <c r="H27" s="5"/>
    </row>
    <row r="28" spans="1:8" ht="12.75">
      <c r="A28" s="3" t="s">
        <v>39</v>
      </c>
      <c r="B28" s="4">
        <v>8842</v>
      </c>
      <c r="C28" s="4">
        <v>2869</v>
      </c>
      <c r="D28" s="16">
        <f t="shared" si="0"/>
        <v>11711</v>
      </c>
      <c r="F28" s="5"/>
      <c r="G28" s="5"/>
      <c r="H28" s="5"/>
    </row>
    <row r="29" spans="1:8" ht="12.75">
      <c r="A29" s="3" t="s">
        <v>38</v>
      </c>
      <c r="B29" s="4">
        <v>8431</v>
      </c>
      <c r="C29" s="4">
        <v>4004</v>
      </c>
      <c r="D29" s="16">
        <f t="shared" si="0"/>
        <v>12435</v>
      </c>
      <c r="F29" s="5"/>
      <c r="G29" s="5"/>
      <c r="H29" s="5"/>
    </row>
    <row r="30" spans="1:8" ht="12.75">
      <c r="A30" s="3" t="s">
        <v>37</v>
      </c>
      <c r="B30" s="4">
        <v>703</v>
      </c>
      <c r="C30" s="4">
        <v>29</v>
      </c>
      <c r="D30" s="16">
        <f t="shared" si="0"/>
        <v>732</v>
      </c>
      <c r="F30" s="5"/>
      <c r="G30" s="5"/>
      <c r="H30" s="5"/>
    </row>
    <row r="31" spans="1:8" ht="12.75">
      <c r="A31" s="3" t="s">
        <v>36</v>
      </c>
      <c r="B31" s="4">
        <v>3749</v>
      </c>
      <c r="C31" s="4">
        <v>981</v>
      </c>
      <c r="D31" s="16">
        <f t="shared" si="0"/>
        <v>4730</v>
      </c>
      <c r="F31" s="5"/>
      <c r="G31" s="5"/>
      <c r="H31" s="5"/>
    </row>
    <row r="32" spans="1:8" ht="12.75">
      <c r="A32" s="3" t="s">
        <v>35</v>
      </c>
      <c r="B32" s="4">
        <v>999</v>
      </c>
      <c r="C32" s="4">
        <v>216</v>
      </c>
      <c r="D32" s="16">
        <f t="shared" si="0"/>
        <v>1215</v>
      </c>
      <c r="F32" s="5"/>
      <c r="G32" s="5"/>
      <c r="H32" s="5"/>
    </row>
    <row r="33" spans="1:8" ht="12.75">
      <c r="A33" s="3" t="s">
        <v>34</v>
      </c>
      <c r="B33" s="4">
        <v>299174</v>
      </c>
      <c r="C33" s="4">
        <v>81990</v>
      </c>
      <c r="D33" s="16">
        <f t="shared" si="0"/>
        <v>381164</v>
      </c>
      <c r="F33" s="5"/>
      <c r="G33" s="5"/>
      <c r="H33" s="5"/>
    </row>
    <row r="34" spans="1:8" ht="12.75">
      <c r="A34" s="3" t="s">
        <v>33</v>
      </c>
      <c r="B34" s="4">
        <v>922</v>
      </c>
      <c r="C34" s="4">
        <v>133</v>
      </c>
      <c r="D34" s="16">
        <f t="shared" si="0"/>
        <v>1055</v>
      </c>
      <c r="F34" s="5"/>
      <c r="G34" s="5"/>
      <c r="H34" s="5"/>
    </row>
    <row r="35" spans="1:8" ht="12.75">
      <c r="A35" s="3" t="s">
        <v>32</v>
      </c>
      <c r="B35" s="4">
        <v>3968</v>
      </c>
      <c r="C35" s="4">
        <v>889</v>
      </c>
      <c r="D35" s="16">
        <f t="shared" si="0"/>
        <v>4857</v>
      </c>
      <c r="F35" s="5"/>
      <c r="G35" s="5"/>
      <c r="H35" s="5"/>
    </row>
    <row r="36" spans="1:8" ht="12.75">
      <c r="A36" s="3" t="s">
        <v>31</v>
      </c>
      <c r="B36" s="4">
        <v>28426</v>
      </c>
      <c r="C36" s="4">
        <v>8826</v>
      </c>
      <c r="D36" s="16">
        <f t="shared" si="0"/>
        <v>37252</v>
      </c>
      <c r="F36" s="5"/>
      <c r="G36" s="5"/>
      <c r="H36" s="5"/>
    </row>
    <row r="37" spans="1:8" ht="12.75">
      <c r="A37" s="3" t="s">
        <v>30</v>
      </c>
      <c r="B37" s="4">
        <v>3317</v>
      </c>
      <c r="C37" s="4">
        <v>1294</v>
      </c>
      <c r="D37" s="16">
        <f t="shared" si="0"/>
        <v>4611</v>
      </c>
      <c r="F37" s="5"/>
      <c r="G37" s="5"/>
      <c r="H37" s="5"/>
    </row>
    <row r="38" spans="1:8" ht="12.75">
      <c r="A38" s="3" t="s">
        <v>29</v>
      </c>
      <c r="B38" s="4">
        <v>167619</v>
      </c>
      <c r="C38" s="4">
        <v>51488</v>
      </c>
      <c r="D38" s="16">
        <f t="shared" si="0"/>
        <v>219107</v>
      </c>
      <c r="F38" s="5"/>
      <c r="G38" s="5"/>
      <c r="H38" s="5"/>
    </row>
    <row r="39" spans="1:8" ht="12.75">
      <c r="A39" s="3" t="s">
        <v>28</v>
      </c>
      <c r="B39" s="4">
        <v>7464</v>
      </c>
      <c r="C39" s="4">
        <v>2207</v>
      </c>
      <c r="D39" s="16">
        <f t="shared" si="0"/>
        <v>9671</v>
      </c>
      <c r="F39" s="5"/>
      <c r="G39" s="5"/>
      <c r="H39" s="5"/>
    </row>
    <row r="40" spans="1:8" ht="12.75">
      <c r="A40" s="3" t="s">
        <v>27</v>
      </c>
      <c r="B40" s="4">
        <v>2475</v>
      </c>
      <c r="C40" s="4">
        <v>710</v>
      </c>
      <c r="D40" s="16">
        <f t="shared" si="0"/>
        <v>3185</v>
      </c>
      <c r="F40" s="5"/>
      <c r="G40" s="5"/>
      <c r="H40" s="5"/>
    </row>
    <row r="41" spans="1:8" ht="12.75">
      <c r="A41" s="3" t="s">
        <v>26</v>
      </c>
      <c r="B41" s="4">
        <v>9641</v>
      </c>
      <c r="C41" s="4">
        <v>2110</v>
      </c>
      <c r="D41" s="16">
        <f t="shared" si="0"/>
        <v>11751</v>
      </c>
      <c r="F41" s="5"/>
      <c r="G41" s="5"/>
      <c r="H41" s="5"/>
    </row>
    <row r="42" spans="1:8" ht="12.75">
      <c r="A42" s="3" t="s">
        <v>25</v>
      </c>
      <c r="B42" s="4">
        <v>72909</v>
      </c>
      <c r="C42" s="4">
        <v>25524</v>
      </c>
      <c r="D42" s="16">
        <f t="shared" si="0"/>
        <v>98433</v>
      </c>
      <c r="F42" s="5"/>
      <c r="G42" s="5"/>
      <c r="H42" s="5"/>
    </row>
    <row r="43" spans="1:8" ht="12.75">
      <c r="A43" s="3" t="s">
        <v>24</v>
      </c>
      <c r="B43" s="4">
        <v>685</v>
      </c>
      <c r="C43" s="4">
        <v>122</v>
      </c>
      <c r="D43" s="16">
        <f t="shared" si="0"/>
        <v>807</v>
      </c>
      <c r="F43" s="5"/>
      <c r="G43" s="5"/>
      <c r="H43" s="5"/>
    </row>
    <row r="44" spans="1:8" ht="12.75">
      <c r="A44" s="3" t="s">
        <v>23</v>
      </c>
      <c r="B44" s="4">
        <v>6755</v>
      </c>
      <c r="C44" s="4">
        <v>2144</v>
      </c>
      <c r="D44" s="16">
        <f t="shared" si="0"/>
        <v>8899</v>
      </c>
      <c r="F44" s="5"/>
      <c r="G44" s="5"/>
      <c r="H44" s="5"/>
    </row>
    <row r="45" spans="1:8" ht="12.75">
      <c r="A45" s="3" t="s">
        <v>22</v>
      </c>
      <c r="B45" s="4">
        <v>12967</v>
      </c>
      <c r="C45" s="4">
        <v>4980</v>
      </c>
      <c r="D45" s="16">
        <f t="shared" si="0"/>
        <v>17947</v>
      </c>
      <c r="F45" s="5"/>
      <c r="G45" s="5"/>
      <c r="H45" s="5"/>
    </row>
    <row r="46" spans="1:8" ht="12.75">
      <c r="A46" s="3" t="s">
        <v>21</v>
      </c>
      <c r="B46" s="4">
        <v>20165</v>
      </c>
      <c r="C46" s="4">
        <v>5626</v>
      </c>
      <c r="D46" s="16">
        <f t="shared" si="0"/>
        <v>25791</v>
      </c>
      <c r="F46" s="5"/>
      <c r="G46" s="5"/>
      <c r="H46" s="5"/>
    </row>
    <row r="47" spans="1:8" ht="12.75">
      <c r="A47" s="3" t="s">
        <v>20</v>
      </c>
      <c r="B47" s="4">
        <v>11068</v>
      </c>
      <c r="C47" s="4">
        <v>3365</v>
      </c>
      <c r="D47" s="16">
        <f t="shared" si="0"/>
        <v>14433</v>
      </c>
      <c r="F47" s="5"/>
      <c r="G47" s="5"/>
      <c r="H47" s="5"/>
    </row>
    <row r="48" spans="1:8" ht="12.75">
      <c r="A48" s="3" t="s">
        <v>19</v>
      </c>
      <c r="B48" s="4">
        <v>8582</v>
      </c>
      <c r="C48" s="4">
        <v>3306</v>
      </c>
      <c r="D48" s="16">
        <f t="shared" si="0"/>
        <v>11888</v>
      </c>
      <c r="F48" s="5"/>
      <c r="G48" s="5"/>
      <c r="H48" s="5"/>
    </row>
    <row r="49" spans="1:8" ht="12.75">
      <c r="A49" s="3" t="s">
        <v>18</v>
      </c>
      <c r="B49" s="4">
        <v>3136</v>
      </c>
      <c r="C49" s="4">
        <v>940</v>
      </c>
      <c r="D49" s="16">
        <f t="shared" si="0"/>
        <v>4076</v>
      </c>
      <c r="F49" s="5"/>
      <c r="G49" s="5"/>
      <c r="H49" s="5"/>
    </row>
    <row r="50" spans="1:8" ht="12.75">
      <c r="A50" s="3" t="s">
        <v>17</v>
      </c>
      <c r="B50" s="4">
        <v>9969</v>
      </c>
      <c r="C50" s="4">
        <v>2203</v>
      </c>
      <c r="D50" s="16">
        <f t="shared" si="0"/>
        <v>12172</v>
      </c>
      <c r="F50" s="5"/>
      <c r="G50" s="5"/>
      <c r="H50" s="5"/>
    </row>
    <row r="51" spans="1:8" ht="12.75">
      <c r="A51" s="3" t="s">
        <v>16</v>
      </c>
      <c r="B51" s="4">
        <v>2405</v>
      </c>
      <c r="C51" s="4">
        <v>670</v>
      </c>
      <c r="D51" s="16">
        <f t="shared" si="0"/>
        <v>3075</v>
      </c>
      <c r="F51" s="5"/>
      <c r="G51" s="5"/>
      <c r="H51" s="5"/>
    </row>
    <row r="52" spans="1:8" ht="12.75">
      <c r="A52" s="3" t="s">
        <v>15</v>
      </c>
      <c r="B52" s="4">
        <v>10278</v>
      </c>
      <c r="C52" s="4">
        <v>3553</v>
      </c>
      <c r="D52" s="16">
        <f t="shared" si="0"/>
        <v>13831</v>
      </c>
      <c r="F52" s="5"/>
      <c r="G52" s="5"/>
      <c r="H52" s="5"/>
    </row>
    <row r="53" spans="1:8" ht="12.75">
      <c r="A53" s="3" t="s">
        <v>14</v>
      </c>
      <c r="B53" s="4">
        <v>5116</v>
      </c>
      <c r="C53" s="4">
        <v>1761</v>
      </c>
      <c r="D53" s="16">
        <f t="shared" si="0"/>
        <v>6877</v>
      </c>
      <c r="F53" s="5"/>
      <c r="G53" s="5"/>
      <c r="H53" s="5"/>
    </row>
    <row r="54" spans="1:8" ht="12.75">
      <c r="A54" s="3" t="s">
        <v>13</v>
      </c>
      <c r="B54" s="4">
        <v>75631</v>
      </c>
      <c r="C54" s="4">
        <v>30318</v>
      </c>
      <c r="D54" s="16">
        <f t="shared" si="0"/>
        <v>105949</v>
      </c>
      <c r="F54" s="5"/>
      <c r="G54" s="5"/>
      <c r="H54" s="5"/>
    </row>
    <row r="55" spans="1:8" ht="12.75">
      <c r="A55" s="3" t="s">
        <v>12</v>
      </c>
      <c r="B55" s="4">
        <v>3422</v>
      </c>
      <c r="C55" s="4">
        <v>1028</v>
      </c>
      <c r="D55" s="16">
        <f t="shared" si="0"/>
        <v>4450</v>
      </c>
      <c r="F55" s="5"/>
      <c r="G55" s="5"/>
      <c r="H55" s="5"/>
    </row>
    <row r="56" spans="1:8" ht="12.75">
      <c r="A56" s="3" t="s">
        <v>11</v>
      </c>
      <c r="B56" s="4">
        <v>5718</v>
      </c>
      <c r="C56" s="4">
        <v>1778</v>
      </c>
      <c r="D56" s="16">
        <f t="shared" si="0"/>
        <v>7496</v>
      </c>
      <c r="F56" s="5"/>
      <c r="G56" s="5"/>
      <c r="H56" s="5"/>
    </row>
    <row r="57" spans="1:8" ht="12.75">
      <c r="A57" s="3" t="s">
        <v>10</v>
      </c>
      <c r="B57" s="4">
        <v>13314</v>
      </c>
      <c r="C57" s="4">
        <v>3959</v>
      </c>
      <c r="D57" s="16">
        <f t="shared" si="0"/>
        <v>17273</v>
      </c>
      <c r="F57" s="5"/>
      <c r="G57" s="5"/>
      <c r="H57" s="5"/>
    </row>
    <row r="58" spans="1:8" ht="12.75">
      <c r="A58" s="3" t="s">
        <v>9</v>
      </c>
      <c r="B58" s="4">
        <v>3201</v>
      </c>
      <c r="C58" s="4">
        <v>851</v>
      </c>
      <c r="D58" s="16">
        <f t="shared" si="0"/>
        <v>4052</v>
      </c>
      <c r="F58" s="5"/>
      <c r="G58" s="5"/>
      <c r="H58" s="5"/>
    </row>
    <row r="59" spans="1:8" ht="12.75">
      <c r="A59" s="3" t="s">
        <v>8</v>
      </c>
      <c r="B59" s="4">
        <v>597</v>
      </c>
      <c r="C59" s="4">
        <v>22</v>
      </c>
      <c r="D59" s="16">
        <f t="shared" si="0"/>
        <v>619</v>
      </c>
      <c r="F59" s="5"/>
      <c r="G59" s="5"/>
      <c r="H59" s="5"/>
    </row>
    <row r="60" spans="1:8" ht="12.75">
      <c r="A60" s="3" t="s">
        <v>7</v>
      </c>
      <c r="B60" s="4">
        <v>4404</v>
      </c>
      <c r="C60" s="4">
        <v>2009</v>
      </c>
      <c r="D60" s="16">
        <f t="shared" si="0"/>
        <v>6413</v>
      </c>
      <c r="F60" s="5"/>
      <c r="G60" s="5"/>
      <c r="H60" s="5"/>
    </row>
    <row r="61" spans="1:8" ht="12.75">
      <c r="A61" s="3" t="s">
        <v>6</v>
      </c>
      <c r="B61" s="4">
        <v>1410</v>
      </c>
      <c r="C61" s="4">
        <v>427</v>
      </c>
      <c r="D61" s="16">
        <f t="shared" si="0"/>
        <v>1837</v>
      </c>
      <c r="F61" s="5"/>
      <c r="G61" s="5"/>
      <c r="H61" s="5"/>
    </row>
    <row r="62" spans="1:8" ht="12.75">
      <c r="A62" s="3" t="s">
        <v>5</v>
      </c>
      <c r="B62" s="4">
        <v>17396</v>
      </c>
      <c r="C62" s="4">
        <v>5811</v>
      </c>
      <c r="D62" s="16">
        <f t="shared" si="0"/>
        <v>23207</v>
      </c>
      <c r="F62" s="5"/>
      <c r="G62" s="5"/>
      <c r="H62" s="5"/>
    </row>
    <row r="63" spans="1:8" ht="12.75">
      <c r="A63" s="3" t="s">
        <v>4</v>
      </c>
      <c r="B63" s="4">
        <v>13215</v>
      </c>
      <c r="C63" s="4">
        <v>5289</v>
      </c>
      <c r="D63" s="16">
        <f t="shared" si="0"/>
        <v>18504</v>
      </c>
      <c r="F63" s="5"/>
      <c r="G63" s="5"/>
      <c r="H63" s="5"/>
    </row>
    <row r="64" spans="1:8" ht="12.75">
      <c r="A64" s="3" t="s">
        <v>3</v>
      </c>
      <c r="B64" s="4">
        <v>2648</v>
      </c>
      <c r="C64" s="4">
        <v>564</v>
      </c>
      <c r="D64" s="16">
        <f t="shared" si="0"/>
        <v>3212</v>
      </c>
      <c r="F64" s="5"/>
      <c r="G64" s="5"/>
      <c r="H64" s="5"/>
    </row>
    <row r="65" spans="1:8" ht="12.75">
      <c r="A65" s="3" t="s">
        <v>2</v>
      </c>
      <c r="B65" s="4">
        <v>113132</v>
      </c>
      <c r="C65" s="4">
        <v>32569</v>
      </c>
      <c r="D65" s="16">
        <f t="shared" si="0"/>
        <v>145701</v>
      </c>
      <c r="F65" s="5"/>
      <c r="G65" s="5"/>
      <c r="H65" s="5"/>
    </row>
    <row r="66" spans="1:8" ht="12.75">
      <c r="A66" s="3" t="s">
        <v>1</v>
      </c>
      <c r="B66" s="4">
        <v>4842</v>
      </c>
      <c r="C66" s="4">
        <v>1250</v>
      </c>
      <c r="D66" s="16">
        <f t="shared" si="0"/>
        <v>6092</v>
      </c>
      <c r="F66" s="5"/>
      <c r="G66" s="5"/>
      <c r="H66" s="5"/>
    </row>
    <row r="67" spans="1:8" ht="12.75">
      <c r="A67" s="6" t="s">
        <v>0</v>
      </c>
      <c r="B67" s="7">
        <f>SUM(B3:B66)</f>
        <v>2477202</v>
      </c>
      <c r="C67" s="7">
        <f>SUM(C3:C66)</f>
        <v>816740</v>
      </c>
      <c r="D67" s="7">
        <f>SUM(D3:D66)</f>
        <v>3293942</v>
      </c>
      <c r="F67" s="5"/>
      <c r="G67" s="5"/>
      <c r="H67" s="5"/>
    </row>
  </sheetData>
  <sheetProtection/>
  <mergeCells count="1">
    <mergeCell ref="A1:D1"/>
  </mergeCells>
  <printOptions horizontalCentered="1"/>
  <pageMargins left="0.75" right="0.75" top="1" bottom="1" header="0.5" footer="0.5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8"/>
  <sheetViews>
    <sheetView showGridLines="0" zoomScalePageLayoutView="0" workbookViewId="0" topLeftCell="B1">
      <pane ySplit="3" topLeftCell="A4" activePane="bottomLeft" state="frozen"/>
      <selection pane="topLeft" activeCell="J64" sqref="J64"/>
      <selection pane="bottomLeft" activeCell="B2" sqref="B2:H2"/>
    </sheetView>
  </sheetViews>
  <sheetFormatPr defaultColWidth="9.140625" defaultRowHeight="15"/>
  <cols>
    <col min="1" max="1" width="11.7109375" style="8" bestFit="1" customWidth="1"/>
    <col min="2" max="2" width="5.57421875" style="8" bestFit="1" customWidth="1"/>
    <col min="3" max="3" width="7.57421875" style="8" bestFit="1" customWidth="1"/>
    <col min="4" max="4" width="5.57421875" style="8" bestFit="1" customWidth="1"/>
    <col min="5" max="5" width="6.57421875" style="8" bestFit="1" customWidth="1"/>
    <col min="6" max="7" width="7.57421875" style="8" bestFit="1" customWidth="1"/>
    <col min="8" max="8" width="4.8515625" style="8" bestFit="1" customWidth="1"/>
    <col min="9" max="9" width="9.7109375" style="8" bestFit="1" customWidth="1"/>
    <col min="10" max="10" width="4.8515625" style="8" bestFit="1" customWidth="1"/>
    <col min="11" max="11" width="7.57421875" style="8" bestFit="1" customWidth="1"/>
    <col min="12" max="13" width="5.57421875" style="8" bestFit="1" customWidth="1"/>
    <col min="14" max="15" width="7.57421875" style="8" bestFit="1" customWidth="1"/>
    <col min="16" max="16" width="4.8515625" style="8" bestFit="1" customWidth="1"/>
    <col min="17" max="17" width="8.28125" style="8" bestFit="1" customWidth="1"/>
    <col min="18" max="18" width="9.7109375" style="8" bestFit="1" customWidth="1"/>
    <col min="19" max="19" width="9.7109375" style="1" bestFit="1" customWidth="1"/>
    <col min="20" max="16384" width="9.140625" style="1" customWidth="1"/>
  </cols>
  <sheetData>
    <row r="1" spans="1:18" ht="12.75">
      <c r="A1" s="33" t="s">
        <v>194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ht="12.75">
      <c r="A2" s="44" t="s">
        <v>67</v>
      </c>
      <c r="B2" s="37" t="s">
        <v>66</v>
      </c>
      <c r="C2" s="37"/>
      <c r="D2" s="37"/>
      <c r="E2" s="37"/>
      <c r="F2" s="37"/>
      <c r="G2" s="37"/>
      <c r="H2" s="37"/>
      <c r="I2" s="78" t="s">
        <v>79</v>
      </c>
      <c r="J2" s="42" t="s">
        <v>65</v>
      </c>
      <c r="K2" s="43"/>
      <c r="L2" s="43"/>
      <c r="M2" s="43"/>
      <c r="N2" s="43"/>
      <c r="O2" s="43"/>
      <c r="P2" s="43"/>
      <c r="Q2" s="78" t="s">
        <v>80</v>
      </c>
      <c r="R2" s="38" t="s">
        <v>78</v>
      </c>
    </row>
    <row r="3" spans="1:18" ht="12.75">
      <c r="A3" s="45"/>
      <c r="B3" s="13" t="s">
        <v>74</v>
      </c>
      <c r="C3" s="13" t="s">
        <v>73</v>
      </c>
      <c r="D3" s="13" t="s">
        <v>72</v>
      </c>
      <c r="E3" s="13" t="s">
        <v>71</v>
      </c>
      <c r="F3" s="13" t="s">
        <v>70</v>
      </c>
      <c r="G3" s="13" t="s">
        <v>69</v>
      </c>
      <c r="H3" s="13" t="s">
        <v>68</v>
      </c>
      <c r="I3" s="79"/>
      <c r="J3" s="13" t="s">
        <v>74</v>
      </c>
      <c r="K3" s="13" t="s">
        <v>73</v>
      </c>
      <c r="L3" s="13" t="s">
        <v>72</v>
      </c>
      <c r="M3" s="13" t="s">
        <v>71</v>
      </c>
      <c r="N3" s="13" t="s">
        <v>70</v>
      </c>
      <c r="O3" s="13" t="s">
        <v>69</v>
      </c>
      <c r="P3" s="13" t="s">
        <v>68</v>
      </c>
      <c r="Q3" s="79"/>
      <c r="R3" s="39"/>
    </row>
    <row r="4" spans="1:36" ht="12.75">
      <c r="A4" s="80" t="s">
        <v>64</v>
      </c>
      <c r="B4" s="4">
        <v>248</v>
      </c>
      <c r="C4" s="4">
        <v>63987</v>
      </c>
      <c r="D4" s="4">
        <v>231</v>
      </c>
      <c r="E4" s="4">
        <v>703</v>
      </c>
      <c r="F4" s="4">
        <v>47424</v>
      </c>
      <c r="G4" s="4">
        <v>56992</v>
      </c>
      <c r="H4" s="4">
        <v>16</v>
      </c>
      <c r="I4" s="15">
        <f>SUM(B4:H4)</f>
        <v>169601</v>
      </c>
      <c r="J4" s="4">
        <v>45</v>
      </c>
      <c r="K4" s="4">
        <v>21197</v>
      </c>
      <c r="L4" s="4">
        <v>81</v>
      </c>
      <c r="M4" s="4">
        <v>245</v>
      </c>
      <c r="N4" s="4">
        <v>13152</v>
      </c>
      <c r="O4" s="4">
        <v>25976</v>
      </c>
      <c r="P4" s="4">
        <v>15</v>
      </c>
      <c r="Q4" s="15">
        <f>SUM(J4:P4)</f>
        <v>60711</v>
      </c>
      <c r="R4" s="15">
        <f>SUM(Q4,I4)</f>
        <v>230312</v>
      </c>
      <c r="U4" s="81"/>
      <c r="X4" s="81"/>
      <c r="Y4" s="81"/>
      <c r="AA4" s="81"/>
      <c r="AC4" s="81"/>
      <c r="AF4" s="81"/>
      <c r="AG4" s="81"/>
      <c r="AI4" s="81"/>
      <c r="AJ4" s="81"/>
    </row>
    <row r="5" spans="1:36" ht="12.75">
      <c r="A5" s="80" t="s">
        <v>63</v>
      </c>
      <c r="B5" s="4">
        <v>7</v>
      </c>
      <c r="C5" s="4">
        <v>2700</v>
      </c>
      <c r="D5" s="4">
        <v>14</v>
      </c>
      <c r="E5" s="4">
        <v>13</v>
      </c>
      <c r="F5" s="4">
        <v>2220</v>
      </c>
      <c r="G5" s="4">
        <v>1495</v>
      </c>
      <c r="H5" s="4"/>
      <c r="I5" s="15">
        <f aca="true" t="shared" si="0" ref="I5:I68">SUM(B5:H5)</f>
        <v>6449</v>
      </c>
      <c r="J5" s="4">
        <v>3</v>
      </c>
      <c r="K5" s="4">
        <v>959</v>
      </c>
      <c r="L5" s="4">
        <v>7</v>
      </c>
      <c r="M5" s="4">
        <v>9</v>
      </c>
      <c r="N5" s="4">
        <v>667</v>
      </c>
      <c r="O5" s="4">
        <v>1093</v>
      </c>
      <c r="P5" s="4">
        <v>1</v>
      </c>
      <c r="Q5" s="15">
        <f aca="true" t="shared" si="1" ref="Q5:Q68">SUM(J5:P5)</f>
        <v>2739</v>
      </c>
      <c r="R5" s="15">
        <f aca="true" t="shared" si="2" ref="R5:R68">SUM(Q5,I5)</f>
        <v>9188</v>
      </c>
      <c r="U5" s="81"/>
      <c r="X5" s="81"/>
      <c r="Y5" s="81"/>
      <c r="AA5" s="81"/>
      <c r="AG5" s="81"/>
      <c r="AI5" s="81"/>
      <c r="AJ5" s="81"/>
    </row>
    <row r="6" spans="1:36" ht="12.75">
      <c r="A6" s="80" t="s">
        <v>62</v>
      </c>
      <c r="B6" s="4">
        <v>294</v>
      </c>
      <c r="C6" s="4">
        <v>94161</v>
      </c>
      <c r="D6" s="4">
        <v>339</v>
      </c>
      <c r="E6" s="4">
        <v>1091</v>
      </c>
      <c r="F6" s="4">
        <v>95545</v>
      </c>
      <c r="G6" s="4">
        <v>81803</v>
      </c>
      <c r="H6" s="4">
        <v>29</v>
      </c>
      <c r="I6" s="15">
        <f t="shared" si="0"/>
        <v>273262</v>
      </c>
      <c r="J6" s="4">
        <v>59</v>
      </c>
      <c r="K6" s="4">
        <v>27066</v>
      </c>
      <c r="L6" s="4">
        <v>127</v>
      </c>
      <c r="M6" s="4">
        <v>327</v>
      </c>
      <c r="N6" s="4">
        <v>17546</v>
      </c>
      <c r="O6" s="4">
        <v>28611</v>
      </c>
      <c r="P6" s="4">
        <v>9</v>
      </c>
      <c r="Q6" s="15">
        <f t="shared" si="1"/>
        <v>73745</v>
      </c>
      <c r="R6" s="15">
        <f t="shared" si="2"/>
        <v>347007</v>
      </c>
      <c r="U6" s="81"/>
      <c r="W6" s="81"/>
      <c r="X6" s="81"/>
      <c r="Y6" s="81"/>
      <c r="AA6" s="81"/>
      <c r="AC6" s="81"/>
      <c r="AF6" s="81"/>
      <c r="AG6" s="81"/>
      <c r="AI6" s="81"/>
      <c r="AJ6" s="81"/>
    </row>
    <row r="7" spans="1:36" ht="12.75">
      <c r="A7" s="80" t="s">
        <v>61</v>
      </c>
      <c r="B7" s="4">
        <v>8</v>
      </c>
      <c r="C7" s="4">
        <v>1791</v>
      </c>
      <c r="D7" s="4">
        <v>26</v>
      </c>
      <c r="E7" s="4">
        <v>34</v>
      </c>
      <c r="F7" s="4">
        <v>3792</v>
      </c>
      <c r="G7" s="4">
        <v>1799</v>
      </c>
      <c r="H7" s="4"/>
      <c r="I7" s="15">
        <f t="shared" si="0"/>
        <v>7450</v>
      </c>
      <c r="J7" s="4">
        <v>1</v>
      </c>
      <c r="K7" s="4">
        <v>434</v>
      </c>
      <c r="L7" s="4">
        <v>8</v>
      </c>
      <c r="M7" s="4">
        <v>7</v>
      </c>
      <c r="N7" s="4">
        <v>880</v>
      </c>
      <c r="O7" s="4">
        <v>646</v>
      </c>
      <c r="P7" s="4"/>
      <c r="Q7" s="15">
        <f t="shared" si="1"/>
        <v>1976</v>
      </c>
      <c r="R7" s="15">
        <f t="shared" si="2"/>
        <v>9426</v>
      </c>
      <c r="U7" s="81"/>
      <c r="X7" s="81"/>
      <c r="Y7" s="81"/>
      <c r="AA7" s="81"/>
      <c r="AI7" s="81"/>
      <c r="AJ7" s="81"/>
    </row>
    <row r="8" spans="1:36" ht="12.75">
      <c r="A8" s="80" t="s">
        <v>60</v>
      </c>
      <c r="B8" s="4">
        <v>3</v>
      </c>
      <c r="C8" s="4">
        <v>851</v>
      </c>
      <c r="D8" s="4"/>
      <c r="E8" s="4">
        <v>2</v>
      </c>
      <c r="F8" s="4">
        <v>1172</v>
      </c>
      <c r="G8" s="4">
        <v>374</v>
      </c>
      <c r="H8" s="4"/>
      <c r="I8" s="15">
        <f t="shared" si="0"/>
        <v>2402</v>
      </c>
      <c r="J8" s="4"/>
      <c r="K8" s="4">
        <v>114</v>
      </c>
      <c r="L8" s="4"/>
      <c r="M8" s="4">
        <v>1</v>
      </c>
      <c r="N8" s="4">
        <v>173</v>
      </c>
      <c r="O8" s="4">
        <v>220</v>
      </c>
      <c r="P8" s="4"/>
      <c r="Q8" s="15">
        <f t="shared" si="1"/>
        <v>508</v>
      </c>
      <c r="R8" s="15">
        <f t="shared" si="2"/>
        <v>2910</v>
      </c>
      <c r="X8" s="81"/>
      <c r="AA8" s="81"/>
      <c r="AJ8" s="81"/>
    </row>
    <row r="9" spans="1:36" ht="12.75">
      <c r="A9" s="80" t="s">
        <v>59</v>
      </c>
      <c r="B9" s="4">
        <v>6</v>
      </c>
      <c r="C9" s="4">
        <v>819</v>
      </c>
      <c r="D9" s="4">
        <v>2</v>
      </c>
      <c r="E9" s="4">
        <v>7</v>
      </c>
      <c r="F9" s="4">
        <v>772</v>
      </c>
      <c r="G9" s="4">
        <v>447</v>
      </c>
      <c r="H9" s="4"/>
      <c r="I9" s="15">
        <f t="shared" si="0"/>
        <v>2053</v>
      </c>
      <c r="J9" s="4"/>
      <c r="K9" s="4">
        <v>265</v>
      </c>
      <c r="L9" s="4"/>
      <c r="M9" s="4">
        <v>1</v>
      </c>
      <c r="N9" s="4">
        <v>154</v>
      </c>
      <c r="O9" s="4">
        <v>275</v>
      </c>
      <c r="P9" s="4"/>
      <c r="Q9" s="15">
        <f t="shared" si="1"/>
        <v>695</v>
      </c>
      <c r="R9" s="15">
        <f t="shared" si="2"/>
        <v>2748</v>
      </c>
      <c r="AA9" s="81"/>
      <c r="AJ9" s="81"/>
    </row>
    <row r="10" spans="1:36" ht="12.75">
      <c r="A10" s="80" t="s">
        <v>58</v>
      </c>
      <c r="B10" s="4">
        <v>117</v>
      </c>
      <c r="C10" s="4">
        <v>71026</v>
      </c>
      <c r="D10" s="4">
        <v>656</v>
      </c>
      <c r="E10" s="4">
        <v>898</v>
      </c>
      <c r="F10" s="4">
        <v>34732</v>
      </c>
      <c r="G10" s="4">
        <v>55530</v>
      </c>
      <c r="H10" s="4">
        <v>6</v>
      </c>
      <c r="I10" s="15">
        <f t="shared" si="0"/>
        <v>162965</v>
      </c>
      <c r="J10" s="4">
        <v>30</v>
      </c>
      <c r="K10" s="4">
        <v>22601</v>
      </c>
      <c r="L10" s="4">
        <v>404</v>
      </c>
      <c r="M10" s="4">
        <v>437</v>
      </c>
      <c r="N10" s="4">
        <v>10238</v>
      </c>
      <c r="O10" s="4">
        <v>28089</v>
      </c>
      <c r="P10" s="4">
        <v>4</v>
      </c>
      <c r="Q10" s="15">
        <f t="shared" si="1"/>
        <v>61803</v>
      </c>
      <c r="R10" s="15">
        <f t="shared" si="2"/>
        <v>224768</v>
      </c>
      <c r="U10" s="81"/>
      <c r="X10" s="81"/>
      <c r="Y10" s="81"/>
      <c r="AA10" s="81"/>
      <c r="AC10" s="81"/>
      <c r="AF10" s="81"/>
      <c r="AG10" s="81"/>
      <c r="AI10" s="81"/>
      <c r="AJ10" s="81"/>
    </row>
    <row r="11" spans="1:36" ht="12.75">
      <c r="A11" s="80" t="s">
        <v>57</v>
      </c>
      <c r="B11" s="4">
        <v>21</v>
      </c>
      <c r="C11" s="4">
        <v>9187</v>
      </c>
      <c r="D11" s="4">
        <v>31</v>
      </c>
      <c r="E11" s="4">
        <v>152</v>
      </c>
      <c r="F11" s="4">
        <v>10294</v>
      </c>
      <c r="G11" s="4">
        <v>10140</v>
      </c>
      <c r="H11" s="4">
        <v>3</v>
      </c>
      <c r="I11" s="15">
        <f t="shared" si="0"/>
        <v>29828</v>
      </c>
      <c r="J11" s="4">
        <v>8</v>
      </c>
      <c r="K11" s="4">
        <v>2142</v>
      </c>
      <c r="L11" s="4">
        <v>19</v>
      </c>
      <c r="M11" s="4">
        <v>45</v>
      </c>
      <c r="N11" s="4">
        <v>2063</v>
      </c>
      <c r="O11" s="4">
        <v>3345</v>
      </c>
      <c r="P11" s="4"/>
      <c r="Q11" s="15">
        <f t="shared" si="1"/>
        <v>7622</v>
      </c>
      <c r="R11" s="15">
        <f t="shared" si="2"/>
        <v>37450</v>
      </c>
      <c r="U11" s="81"/>
      <c r="X11" s="81"/>
      <c r="Y11" s="81"/>
      <c r="AA11" s="81"/>
      <c r="AC11" s="81"/>
      <c r="AF11" s="81"/>
      <c r="AG11" s="81"/>
      <c r="AI11" s="81"/>
      <c r="AJ11" s="81"/>
    </row>
    <row r="12" spans="1:36" ht="12.75">
      <c r="A12" s="80" t="s">
        <v>56</v>
      </c>
      <c r="B12" s="4">
        <v>13</v>
      </c>
      <c r="C12" s="4">
        <v>2925</v>
      </c>
      <c r="D12" s="4">
        <v>32</v>
      </c>
      <c r="E12" s="4">
        <v>34</v>
      </c>
      <c r="F12" s="4">
        <v>4223</v>
      </c>
      <c r="G12" s="4">
        <v>3065</v>
      </c>
      <c r="H12" s="4"/>
      <c r="I12" s="15">
        <f t="shared" si="0"/>
        <v>10292</v>
      </c>
      <c r="J12" s="4">
        <v>2</v>
      </c>
      <c r="K12" s="4">
        <v>503</v>
      </c>
      <c r="L12" s="4">
        <v>8</v>
      </c>
      <c r="M12" s="4">
        <v>12</v>
      </c>
      <c r="N12" s="4">
        <v>644</v>
      </c>
      <c r="O12" s="4">
        <v>1088</v>
      </c>
      <c r="P12" s="4">
        <v>1</v>
      </c>
      <c r="Q12" s="15">
        <f t="shared" si="1"/>
        <v>2258</v>
      </c>
      <c r="R12" s="15">
        <f t="shared" si="2"/>
        <v>12550</v>
      </c>
      <c r="U12" s="81"/>
      <c r="X12" s="81"/>
      <c r="Y12" s="81"/>
      <c r="AA12" s="81"/>
      <c r="AG12" s="81"/>
      <c r="AI12" s="81"/>
      <c r="AJ12" s="81"/>
    </row>
    <row r="13" spans="1:36" ht="12.75">
      <c r="A13" s="80" t="s">
        <v>55</v>
      </c>
      <c r="B13" s="4">
        <v>1</v>
      </c>
      <c r="C13" s="4">
        <v>178</v>
      </c>
      <c r="D13" s="4"/>
      <c r="E13" s="4">
        <v>4</v>
      </c>
      <c r="F13" s="4">
        <v>806</v>
      </c>
      <c r="G13" s="4">
        <v>210</v>
      </c>
      <c r="H13" s="4"/>
      <c r="I13" s="15">
        <f t="shared" si="0"/>
        <v>1199</v>
      </c>
      <c r="J13" s="4"/>
      <c r="K13" s="4">
        <v>30</v>
      </c>
      <c r="L13" s="4"/>
      <c r="M13" s="4"/>
      <c r="N13" s="4">
        <v>127</v>
      </c>
      <c r="O13" s="4">
        <v>80</v>
      </c>
      <c r="P13" s="4"/>
      <c r="Q13" s="15">
        <f t="shared" si="1"/>
        <v>237</v>
      </c>
      <c r="R13" s="15">
        <f t="shared" si="2"/>
        <v>1436</v>
      </c>
      <c r="AA13" s="81"/>
      <c r="AJ13" s="81"/>
    </row>
    <row r="14" spans="1:36" ht="12.75">
      <c r="A14" s="80" t="s">
        <v>54</v>
      </c>
      <c r="B14" s="4">
        <v>4</v>
      </c>
      <c r="C14" s="4">
        <v>1971</v>
      </c>
      <c r="D14" s="4">
        <v>15</v>
      </c>
      <c r="E14" s="4">
        <v>38</v>
      </c>
      <c r="F14" s="4">
        <v>1929</v>
      </c>
      <c r="G14" s="4">
        <v>1991</v>
      </c>
      <c r="H14" s="4">
        <v>1</v>
      </c>
      <c r="I14" s="15">
        <f t="shared" si="0"/>
        <v>5949</v>
      </c>
      <c r="J14" s="4">
        <v>3</v>
      </c>
      <c r="K14" s="4">
        <v>407</v>
      </c>
      <c r="L14" s="4">
        <v>6</v>
      </c>
      <c r="M14" s="4">
        <v>15</v>
      </c>
      <c r="N14" s="4">
        <v>423</v>
      </c>
      <c r="O14" s="4">
        <v>699</v>
      </c>
      <c r="P14" s="4"/>
      <c r="Q14" s="15">
        <f t="shared" si="1"/>
        <v>1553</v>
      </c>
      <c r="R14" s="15">
        <f t="shared" si="2"/>
        <v>7502</v>
      </c>
      <c r="U14" s="81"/>
      <c r="X14" s="81"/>
      <c r="Y14" s="81"/>
      <c r="AA14" s="81"/>
      <c r="AI14" s="81"/>
      <c r="AJ14" s="81"/>
    </row>
    <row r="15" spans="1:36" ht="12.75">
      <c r="A15" s="80" t="s">
        <v>53</v>
      </c>
      <c r="B15" s="4">
        <v>1</v>
      </c>
      <c r="C15" s="4">
        <v>2249</v>
      </c>
      <c r="D15" s="4">
        <v>2</v>
      </c>
      <c r="E15" s="4">
        <v>3</v>
      </c>
      <c r="F15" s="4">
        <v>1565</v>
      </c>
      <c r="G15" s="4">
        <v>420</v>
      </c>
      <c r="H15" s="4"/>
      <c r="I15" s="15">
        <f t="shared" si="0"/>
        <v>4240</v>
      </c>
      <c r="J15" s="4">
        <v>1</v>
      </c>
      <c r="K15" s="4">
        <v>481</v>
      </c>
      <c r="L15" s="4">
        <v>1</v>
      </c>
      <c r="M15" s="4">
        <v>2</v>
      </c>
      <c r="N15" s="4">
        <v>282</v>
      </c>
      <c r="O15" s="4">
        <v>243</v>
      </c>
      <c r="P15" s="4"/>
      <c r="Q15" s="15">
        <f t="shared" si="1"/>
        <v>1010</v>
      </c>
      <c r="R15" s="15">
        <f t="shared" si="2"/>
        <v>5250</v>
      </c>
      <c r="U15" s="81"/>
      <c r="X15" s="81"/>
      <c r="AA15" s="81"/>
      <c r="AI15" s="81"/>
      <c r="AJ15" s="81"/>
    </row>
    <row r="16" spans="1:36" ht="12.75">
      <c r="A16" s="80" t="s">
        <v>52</v>
      </c>
      <c r="B16" s="4">
        <v>1</v>
      </c>
      <c r="C16" s="4">
        <v>1517</v>
      </c>
      <c r="D16" s="4">
        <v>1</v>
      </c>
      <c r="E16" s="4">
        <v>4</v>
      </c>
      <c r="F16" s="4">
        <v>268</v>
      </c>
      <c r="G16" s="4">
        <v>267</v>
      </c>
      <c r="H16" s="4"/>
      <c r="I16" s="15">
        <f t="shared" si="0"/>
        <v>2058</v>
      </c>
      <c r="J16" s="4">
        <v>1</v>
      </c>
      <c r="K16" s="4">
        <v>263</v>
      </c>
      <c r="L16" s="4">
        <v>1</v>
      </c>
      <c r="M16" s="4"/>
      <c r="N16" s="4">
        <v>91</v>
      </c>
      <c r="O16" s="4">
        <v>121</v>
      </c>
      <c r="P16" s="4"/>
      <c r="Q16" s="15">
        <f t="shared" si="1"/>
        <v>477</v>
      </c>
      <c r="R16" s="15">
        <f t="shared" si="2"/>
        <v>2535</v>
      </c>
      <c r="U16" s="81"/>
      <c r="AA16" s="81"/>
      <c r="AJ16" s="81"/>
    </row>
    <row r="17" spans="1:36" ht="12.75">
      <c r="A17" s="80" t="s">
        <v>51</v>
      </c>
      <c r="B17" s="4">
        <v>5</v>
      </c>
      <c r="C17" s="4">
        <v>486</v>
      </c>
      <c r="D17" s="4">
        <v>3</v>
      </c>
      <c r="E17" s="4">
        <v>1</v>
      </c>
      <c r="F17" s="4">
        <v>887</v>
      </c>
      <c r="G17" s="4">
        <v>299</v>
      </c>
      <c r="H17" s="4"/>
      <c r="I17" s="15">
        <f t="shared" si="0"/>
        <v>1681</v>
      </c>
      <c r="J17" s="4"/>
      <c r="K17" s="4">
        <v>118</v>
      </c>
      <c r="L17" s="4"/>
      <c r="M17" s="4">
        <v>2</v>
      </c>
      <c r="N17" s="4">
        <v>184</v>
      </c>
      <c r="O17" s="4">
        <v>180</v>
      </c>
      <c r="P17" s="4"/>
      <c r="Q17" s="15">
        <f t="shared" si="1"/>
        <v>484</v>
      </c>
      <c r="R17" s="15">
        <f t="shared" si="2"/>
        <v>2165</v>
      </c>
      <c r="AA17" s="81"/>
      <c r="AJ17" s="81"/>
    </row>
    <row r="18" spans="1:36" ht="12.75">
      <c r="A18" s="80" t="s">
        <v>50</v>
      </c>
      <c r="B18" s="4">
        <v>4</v>
      </c>
      <c r="C18" s="4">
        <v>502</v>
      </c>
      <c r="D18" s="4">
        <v>11</v>
      </c>
      <c r="E18" s="4">
        <v>17</v>
      </c>
      <c r="F18" s="4">
        <v>1821</v>
      </c>
      <c r="G18" s="4">
        <v>555</v>
      </c>
      <c r="H18" s="4"/>
      <c r="I18" s="15">
        <f t="shared" si="0"/>
        <v>2910</v>
      </c>
      <c r="J18" s="4"/>
      <c r="K18" s="4">
        <v>86</v>
      </c>
      <c r="L18" s="4"/>
      <c r="M18" s="4">
        <v>3</v>
      </c>
      <c r="N18" s="4">
        <v>222</v>
      </c>
      <c r="O18" s="4">
        <v>135</v>
      </c>
      <c r="P18" s="4"/>
      <c r="Q18" s="15">
        <f t="shared" si="1"/>
        <v>446</v>
      </c>
      <c r="R18" s="15">
        <f t="shared" si="2"/>
        <v>3356</v>
      </c>
      <c r="X18" s="81"/>
      <c r="AA18" s="81"/>
      <c r="AJ18" s="81"/>
    </row>
    <row r="19" spans="1:36" ht="12.75">
      <c r="A19" s="80" t="s">
        <v>49</v>
      </c>
      <c r="B19" s="4">
        <v>40</v>
      </c>
      <c r="C19" s="4">
        <v>3478</v>
      </c>
      <c r="D19" s="4">
        <v>38</v>
      </c>
      <c r="E19" s="4">
        <v>80</v>
      </c>
      <c r="F19" s="4">
        <v>8117</v>
      </c>
      <c r="G19" s="4">
        <v>4389</v>
      </c>
      <c r="H19" s="4">
        <v>1</v>
      </c>
      <c r="I19" s="15">
        <f t="shared" si="0"/>
        <v>16143</v>
      </c>
      <c r="J19" s="4">
        <v>7</v>
      </c>
      <c r="K19" s="4">
        <v>818</v>
      </c>
      <c r="L19" s="4">
        <v>14</v>
      </c>
      <c r="M19" s="4">
        <v>14</v>
      </c>
      <c r="N19" s="4">
        <v>1466</v>
      </c>
      <c r="O19" s="4">
        <v>1423</v>
      </c>
      <c r="P19" s="4"/>
      <c r="Q19" s="15">
        <f t="shared" si="1"/>
        <v>3742</v>
      </c>
      <c r="R19" s="15">
        <f t="shared" si="2"/>
        <v>19885</v>
      </c>
      <c r="U19" s="81"/>
      <c r="X19" s="81"/>
      <c r="Y19" s="81"/>
      <c r="AA19" s="81"/>
      <c r="AF19" s="81"/>
      <c r="AG19" s="81"/>
      <c r="AI19" s="81"/>
      <c r="AJ19" s="81"/>
    </row>
    <row r="20" spans="1:36" ht="12.75">
      <c r="A20" s="80" t="s">
        <v>48</v>
      </c>
      <c r="B20" s="4">
        <v>309</v>
      </c>
      <c r="C20" s="4">
        <v>140718</v>
      </c>
      <c r="D20" s="4">
        <v>828</v>
      </c>
      <c r="E20" s="4">
        <v>1535</v>
      </c>
      <c r="F20" s="4">
        <v>47541</v>
      </c>
      <c r="G20" s="4">
        <v>82835</v>
      </c>
      <c r="H20" s="4">
        <v>50</v>
      </c>
      <c r="I20" s="15">
        <f t="shared" si="0"/>
        <v>273816</v>
      </c>
      <c r="J20" s="4">
        <v>131</v>
      </c>
      <c r="K20" s="4">
        <v>67148</v>
      </c>
      <c r="L20" s="4">
        <v>679</v>
      </c>
      <c r="M20" s="4">
        <v>866</v>
      </c>
      <c r="N20" s="4">
        <v>25302</v>
      </c>
      <c r="O20" s="4">
        <v>60032</v>
      </c>
      <c r="P20" s="4">
        <v>32</v>
      </c>
      <c r="Q20" s="15">
        <f t="shared" si="1"/>
        <v>154190</v>
      </c>
      <c r="R20" s="15">
        <f t="shared" si="2"/>
        <v>428006</v>
      </c>
      <c r="U20" s="81"/>
      <c r="W20" s="81"/>
      <c r="X20" s="81"/>
      <c r="Y20" s="81"/>
      <c r="AA20" s="81"/>
      <c r="AC20" s="81"/>
      <c r="AF20" s="81"/>
      <c r="AG20" s="81"/>
      <c r="AI20" s="81"/>
      <c r="AJ20" s="81"/>
    </row>
    <row r="21" spans="1:36" ht="12.75">
      <c r="A21" s="80" t="s">
        <v>47</v>
      </c>
      <c r="B21" s="4"/>
      <c r="C21" s="4">
        <v>444</v>
      </c>
      <c r="D21" s="4">
        <v>3</v>
      </c>
      <c r="E21" s="4">
        <v>1</v>
      </c>
      <c r="F21" s="4">
        <v>570</v>
      </c>
      <c r="G21" s="4">
        <v>333</v>
      </c>
      <c r="H21" s="4"/>
      <c r="I21" s="15">
        <f t="shared" si="0"/>
        <v>1351</v>
      </c>
      <c r="J21" s="4">
        <v>2</v>
      </c>
      <c r="K21" s="4">
        <v>61</v>
      </c>
      <c r="L21" s="4"/>
      <c r="M21" s="4">
        <v>2</v>
      </c>
      <c r="N21" s="4">
        <v>83</v>
      </c>
      <c r="O21" s="4">
        <v>94</v>
      </c>
      <c r="P21" s="4"/>
      <c r="Q21" s="15">
        <f t="shared" si="1"/>
        <v>242</v>
      </c>
      <c r="R21" s="15">
        <f t="shared" si="2"/>
        <v>1593</v>
      </c>
      <c r="AA21" s="81"/>
      <c r="AJ21" s="81"/>
    </row>
    <row r="22" spans="1:36" ht="12.75">
      <c r="A22" s="80" t="s">
        <v>46</v>
      </c>
      <c r="B22" s="4">
        <v>122</v>
      </c>
      <c r="C22" s="4">
        <v>33731</v>
      </c>
      <c r="D22" s="4">
        <v>149</v>
      </c>
      <c r="E22" s="4">
        <v>564</v>
      </c>
      <c r="F22" s="4">
        <v>77690</v>
      </c>
      <c r="G22" s="4">
        <v>47057</v>
      </c>
      <c r="H22" s="4">
        <v>6</v>
      </c>
      <c r="I22" s="15">
        <f t="shared" si="0"/>
        <v>159319</v>
      </c>
      <c r="J22" s="4">
        <v>8</v>
      </c>
      <c r="K22" s="4">
        <v>7522</v>
      </c>
      <c r="L22" s="4">
        <v>34</v>
      </c>
      <c r="M22" s="4">
        <v>112</v>
      </c>
      <c r="N22" s="4">
        <v>14248</v>
      </c>
      <c r="O22" s="4">
        <v>11912</v>
      </c>
      <c r="P22" s="4">
        <v>1</v>
      </c>
      <c r="Q22" s="15">
        <f t="shared" si="1"/>
        <v>33837</v>
      </c>
      <c r="R22" s="15">
        <f t="shared" si="2"/>
        <v>193156</v>
      </c>
      <c r="U22" s="81"/>
      <c r="X22" s="81"/>
      <c r="Y22" s="81"/>
      <c r="AA22" s="81"/>
      <c r="AC22" s="81"/>
      <c r="AF22" s="81"/>
      <c r="AG22" s="81"/>
      <c r="AI22" s="81"/>
      <c r="AJ22" s="81"/>
    </row>
    <row r="23" spans="1:36" ht="12.75">
      <c r="A23" s="80" t="s">
        <v>45</v>
      </c>
      <c r="B23" s="4">
        <v>24</v>
      </c>
      <c r="C23" s="4">
        <v>6558</v>
      </c>
      <c r="D23" s="4">
        <v>78</v>
      </c>
      <c r="E23" s="4">
        <v>117</v>
      </c>
      <c r="F23" s="4">
        <v>6610</v>
      </c>
      <c r="G23" s="4">
        <v>8817</v>
      </c>
      <c r="H23" s="4">
        <v>2</v>
      </c>
      <c r="I23" s="15">
        <f t="shared" si="0"/>
        <v>22206</v>
      </c>
      <c r="J23" s="4">
        <v>2</v>
      </c>
      <c r="K23" s="4">
        <v>2052</v>
      </c>
      <c r="L23" s="4">
        <v>32</v>
      </c>
      <c r="M23" s="4">
        <v>35</v>
      </c>
      <c r="N23" s="4">
        <v>1841</v>
      </c>
      <c r="O23" s="4">
        <v>3796</v>
      </c>
      <c r="P23" s="4">
        <v>1</v>
      </c>
      <c r="Q23" s="15">
        <f t="shared" si="1"/>
        <v>7759</v>
      </c>
      <c r="R23" s="15">
        <f t="shared" si="2"/>
        <v>29965</v>
      </c>
      <c r="U23" s="81"/>
      <c r="X23" s="81"/>
      <c r="Y23" s="81"/>
      <c r="AA23" s="81"/>
      <c r="AC23" s="81"/>
      <c r="AF23" s="81"/>
      <c r="AG23" s="81"/>
      <c r="AI23" s="81"/>
      <c r="AJ23" s="81"/>
    </row>
    <row r="24" spans="1:36" ht="12.75">
      <c r="A24" s="80" t="s">
        <v>44</v>
      </c>
      <c r="B24" s="4">
        <v>260</v>
      </c>
      <c r="C24" s="4">
        <v>64847</v>
      </c>
      <c r="D24" s="4">
        <v>354</v>
      </c>
      <c r="E24" s="4">
        <v>1173</v>
      </c>
      <c r="F24" s="4">
        <v>136266</v>
      </c>
      <c r="G24" s="4">
        <v>87188</v>
      </c>
      <c r="H24" s="4">
        <v>18</v>
      </c>
      <c r="I24" s="15">
        <f t="shared" si="0"/>
        <v>290106</v>
      </c>
      <c r="J24" s="4">
        <v>78</v>
      </c>
      <c r="K24" s="4">
        <v>19043</v>
      </c>
      <c r="L24" s="4">
        <v>199</v>
      </c>
      <c r="M24" s="4">
        <v>374</v>
      </c>
      <c r="N24" s="4">
        <v>24376</v>
      </c>
      <c r="O24" s="4">
        <v>36863</v>
      </c>
      <c r="P24" s="4">
        <v>19</v>
      </c>
      <c r="Q24" s="15">
        <f t="shared" si="1"/>
        <v>80952</v>
      </c>
      <c r="R24" s="15">
        <f t="shared" si="2"/>
        <v>371058</v>
      </c>
      <c r="U24" s="81"/>
      <c r="W24" s="81"/>
      <c r="X24" s="81"/>
      <c r="Y24" s="81"/>
      <c r="AA24" s="81"/>
      <c r="AC24" s="81"/>
      <c r="AF24" s="81"/>
      <c r="AG24" s="81"/>
      <c r="AI24" s="81"/>
      <c r="AJ24" s="81"/>
    </row>
    <row r="25" spans="1:36" ht="12.75">
      <c r="A25" s="80" t="s">
        <v>43</v>
      </c>
      <c r="B25" s="4">
        <v>26</v>
      </c>
      <c r="C25" s="4">
        <v>2215</v>
      </c>
      <c r="D25" s="4">
        <v>11</v>
      </c>
      <c r="E25" s="4">
        <v>31</v>
      </c>
      <c r="F25" s="4">
        <v>7901</v>
      </c>
      <c r="G25" s="4">
        <v>4007</v>
      </c>
      <c r="H25" s="4"/>
      <c r="I25" s="15">
        <f t="shared" si="0"/>
        <v>14191</v>
      </c>
      <c r="J25" s="4">
        <v>1</v>
      </c>
      <c r="K25" s="4">
        <v>548</v>
      </c>
      <c r="L25" s="4">
        <v>4</v>
      </c>
      <c r="M25" s="4">
        <v>3</v>
      </c>
      <c r="N25" s="4">
        <v>1443</v>
      </c>
      <c r="O25" s="4">
        <v>1162</v>
      </c>
      <c r="P25" s="4"/>
      <c r="Q25" s="15">
        <f t="shared" si="1"/>
        <v>3161</v>
      </c>
      <c r="R25" s="15">
        <f t="shared" si="2"/>
        <v>17352</v>
      </c>
      <c r="U25" s="81"/>
      <c r="X25" s="81"/>
      <c r="Y25" s="81"/>
      <c r="AA25" s="81"/>
      <c r="AF25" s="81"/>
      <c r="AG25" s="81"/>
      <c r="AI25" s="81"/>
      <c r="AJ25" s="81"/>
    </row>
    <row r="26" spans="1:36" ht="12.75">
      <c r="A26" s="80" t="s">
        <v>42</v>
      </c>
      <c r="B26" s="4">
        <v>46</v>
      </c>
      <c r="C26" s="4">
        <v>5301</v>
      </c>
      <c r="D26" s="4">
        <v>39</v>
      </c>
      <c r="E26" s="4">
        <v>91</v>
      </c>
      <c r="F26" s="4">
        <v>9930</v>
      </c>
      <c r="G26" s="4">
        <v>5743</v>
      </c>
      <c r="H26" s="4"/>
      <c r="I26" s="15">
        <f t="shared" si="0"/>
        <v>21150</v>
      </c>
      <c r="J26" s="4">
        <v>6</v>
      </c>
      <c r="K26" s="4">
        <v>2053</v>
      </c>
      <c r="L26" s="4">
        <v>16</v>
      </c>
      <c r="M26" s="4">
        <v>38</v>
      </c>
      <c r="N26" s="4">
        <v>3389</v>
      </c>
      <c r="O26" s="4">
        <v>3715</v>
      </c>
      <c r="P26" s="4"/>
      <c r="Q26" s="15">
        <f t="shared" si="1"/>
        <v>9217</v>
      </c>
      <c r="R26" s="15">
        <f t="shared" si="2"/>
        <v>30367</v>
      </c>
      <c r="U26" s="81"/>
      <c r="X26" s="81"/>
      <c r="Y26" s="81"/>
      <c r="AA26" s="81"/>
      <c r="AC26" s="81"/>
      <c r="AF26" s="81"/>
      <c r="AG26" s="81"/>
      <c r="AI26" s="81"/>
      <c r="AJ26" s="81"/>
    </row>
    <row r="27" spans="1:36" ht="12.75">
      <c r="A27" s="80" t="s">
        <v>41</v>
      </c>
      <c r="B27" s="4">
        <v>34</v>
      </c>
      <c r="C27" s="4">
        <v>6229</v>
      </c>
      <c r="D27" s="4">
        <v>80</v>
      </c>
      <c r="E27" s="4">
        <v>118</v>
      </c>
      <c r="F27" s="4">
        <v>8655</v>
      </c>
      <c r="G27" s="4">
        <v>8972</v>
      </c>
      <c r="H27" s="4">
        <v>9</v>
      </c>
      <c r="I27" s="15">
        <f t="shared" si="0"/>
        <v>24097</v>
      </c>
      <c r="J27" s="4">
        <v>6</v>
      </c>
      <c r="K27" s="4">
        <v>1926</v>
      </c>
      <c r="L27" s="4">
        <v>19</v>
      </c>
      <c r="M27" s="4">
        <v>36</v>
      </c>
      <c r="N27" s="4">
        <v>2289</v>
      </c>
      <c r="O27" s="4">
        <v>3990</v>
      </c>
      <c r="P27" s="4">
        <v>1</v>
      </c>
      <c r="Q27" s="15">
        <f t="shared" si="1"/>
        <v>8267</v>
      </c>
      <c r="R27" s="15">
        <f t="shared" si="2"/>
        <v>32364</v>
      </c>
      <c r="U27" s="81"/>
      <c r="X27" s="81"/>
      <c r="Y27" s="81"/>
      <c r="AA27" s="81"/>
      <c r="AC27" s="81"/>
      <c r="AF27" s="81"/>
      <c r="AG27" s="81"/>
      <c r="AI27" s="81"/>
      <c r="AJ27" s="81"/>
    </row>
    <row r="28" spans="1:36" ht="12.75">
      <c r="A28" s="80" t="s">
        <v>40</v>
      </c>
      <c r="B28" s="4">
        <v>4</v>
      </c>
      <c r="C28" s="4">
        <v>1258</v>
      </c>
      <c r="D28" s="4">
        <v>17</v>
      </c>
      <c r="E28" s="4">
        <v>22</v>
      </c>
      <c r="F28" s="4">
        <v>1042</v>
      </c>
      <c r="G28" s="4">
        <v>1445</v>
      </c>
      <c r="H28" s="4">
        <v>1</v>
      </c>
      <c r="I28" s="15">
        <f t="shared" si="0"/>
        <v>3789</v>
      </c>
      <c r="J28" s="4"/>
      <c r="K28" s="4">
        <v>323</v>
      </c>
      <c r="L28" s="4">
        <v>11</v>
      </c>
      <c r="M28" s="4">
        <v>7</v>
      </c>
      <c r="N28" s="4">
        <v>312</v>
      </c>
      <c r="O28" s="4">
        <v>641</v>
      </c>
      <c r="P28" s="4"/>
      <c r="Q28" s="15">
        <f t="shared" si="1"/>
        <v>1294</v>
      </c>
      <c r="R28" s="15">
        <f t="shared" si="2"/>
        <v>5083</v>
      </c>
      <c r="U28" s="81"/>
      <c r="X28" s="81"/>
      <c r="Y28" s="81"/>
      <c r="AA28" s="81"/>
      <c r="AI28" s="81"/>
      <c r="AJ28" s="81"/>
    </row>
    <row r="29" spans="1:36" ht="12.75">
      <c r="A29" s="80" t="s">
        <v>39</v>
      </c>
      <c r="B29" s="4">
        <v>11</v>
      </c>
      <c r="C29" s="4">
        <v>2109</v>
      </c>
      <c r="D29" s="4">
        <v>24</v>
      </c>
      <c r="E29" s="4">
        <v>32</v>
      </c>
      <c r="F29" s="4">
        <v>4035</v>
      </c>
      <c r="G29" s="4">
        <v>2631</v>
      </c>
      <c r="H29" s="4"/>
      <c r="I29" s="15">
        <f t="shared" si="0"/>
        <v>8842</v>
      </c>
      <c r="J29" s="4">
        <v>1</v>
      </c>
      <c r="K29" s="4">
        <v>642</v>
      </c>
      <c r="L29" s="4">
        <v>11</v>
      </c>
      <c r="M29" s="4">
        <v>9</v>
      </c>
      <c r="N29" s="4">
        <v>955</v>
      </c>
      <c r="O29" s="4">
        <v>1251</v>
      </c>
      <c r="P29" s="4"/>
      <c r="Q29" s="15">
        <f t="shared" si="1"/>
        <v>2869</v>
      </c>
      <c r="R29" s="15">
        <f t="shared" si="2"/>
        <v>11711</v>
      </c>
      <c r="U29" s="81"/>
      <c r="X29" s="81"/>
      <c r="Y29" s="81"/>
      <c r="AA29" s="81"/>
      <c r="AG29" s="81"/>
      <c r="AI29" s="81"/>
      <c r="AJ29" s="81"/>
    </row>
    <row r="30" spans="1:36" ht="12.75">
      <c r="A30" s="80" t="s">
        <v>38</v>
      </c>
      <c r="B30" s="4">
        <v>10</v>
      </c>
      <c r="C30" s="4">
        <v>2650</v>
      </c>
      <c r="D30" s="4">
        <v>51</v>
      </c>
      <c r="E30" s="4">
        <v>29</v>
      </c>
      <c r="F30" s="4">
        <v>2328</v>
      </c>
      <c r="G30" s="4">
        <v>3362</v>
      </c>
      <c r="H30" s="4">
        <v>1</v>
      </c>
      <c r="I30" s="15">
        <f t="shared" si="0"/>
        <v>8431</v>
      </c>
      <c r="J30" s="4">
        <v>1</v>
      </c>
      <c r="K30" s="4">
        <v>1082</v>
      </c>
      <c r="L30" s="4">
        <v>25</v>
      </c>
      <c r="M30" s="4">
        <v>32</v>
      </c>
      <c r="N30" s="4">
        <v>981</v>
      </c>
      <c r="O30" s="4">
        <v>1883</v>
      </c>
      <c r="P30" s="4"/>
      <c r="Q30" s="15">
        <f t="shared" si="1"/>
        <v>4004</v>
      </c>
      <c r="R30" s="15">
        <f t="shared" si="2"/>
        <v>12435</v>
      </c>
      <c r="U30" s="81"/>
      <c r="X30" s="81"/>
      <c r="Y30" s="81"/>
      <c r="AA30" s="81"/>
      <c r="AC30" s="81"/>
      <c r="AF30" s="81"/>
      <c r="AG30" s="81"/>
      <c r="AI30" s="81"/>
      <c r="AJ30" s="81"/>
    </row>
    <row r="31" spans="1:18" ht="12.75">
      <c r="A31" s="80" t="s">
        <v>37</v>
      </c>
      <c r="B31" s="4"/>
      <c r="C31" s="4">
        <v>109</v>
      </c>
      <c r="D31" s="4">
        <v>2</v>
      </c>
      <c r="E31" s="4">
        <v>2</v>
      </c>
      <c r="F31" s="4">
        <v>475</v>
      </c>
      <c r="G31" s="4">
        <v>115</v>
      </c>
      <c r="H31" s="4"/>
      <c r="I31" s="15">
        <f t="shared" si="0"/>
        <v>703</v>
      </c>
      <c r="J31" s="4"/>
      <c r="K31" s="4">
        <v>7</v>
      </c>
      <c r="L31" s="4"/>
      <c r="M31" s="4"/>
      <c r="N31" s="4">
        <v>11</v>
      </c>
      <c r="O31" s="4">
        <v>11</v>
      </c>
      <c r="P31" s="4"/>
      <c r="Q31" s="15">
        <f t="shared" si="1"/>
        <v>29</v>
      </c>
      <c r="R31" s="15">
        <f t="shared" si="2"/>
        <v>732</v>
      </c>
    </row>
    <row r="32" spans="1:36" ht="12.75">
      <c r="A32" s="80" t="s">
        <v>36</v>
      </c>
      <c r="B32" s="4">
        <v>5</v>
      </c>
      <c r="C32" s="4">
        <v>2025</v>
      </c>
      <c r="D32" s="4">
        <v>12</v>
      </c>
      <c r="E32" s="4">
        <v>12</v>
      </c>
      <c r="F32" s="4">
        <v>964</v>
      </c>
      <c r="G32" s="4">
        <v>731</v>
      </c>
      <c r="H32" s="4"/>
      <c r="I32" s="15">
        <f t="shared" si="0"/>
        <v>3749</v>
      </c>
      <c r="J32" s="4"/>
      <c r="K32" s="4">
        <v>439</v>
      </c>
      <c r="L32" s="4">
        <v>1</v>
      </c>
      <c r="M32" s="4">
        <v>3</v>
      </c>
      <c r="N32" s="4">
        <v>216</v>
      </c>
      <c r="O32" s="4">
        <v>322</v>
      </c>
      <c r="P32" s="4"/>
      <c r="Q32" s="15">
        <f t="shared" si="1"/>
        <v>981</v>
      </c>
      <c r="R32" s="15">
        <f t="shared" si="2"/>
        <v>4730</v>
      </c>
      <c r="U32" s="81"/>
      <c r="AA32" s="81"/>
      <c r="AJ32" s="81"/>
    </row>
    <row r="33" spans="1:36" ht="12.75">
      <c r="A33" s="80" t="s">
        <v>35</v>
      </c>
      <c r="B33" s="4"/>
      <c r="C33" s="4">
        <v>128</v>
      </c>
      <c r="D33" s="4">
        <v>1</v>
      </c>
      <c r="E33" s="4">
        <v>2</v>
      </c>
      <c r="F33" s="4">
        <v>763</v>
      </c>
      <c r="G33" s="4">
        <v>105</v>
      </c>
      <c r="H33" s="4"/>
      <c r="I33" s="15">
        <f t="shared" si="0"/>
        <v>999</v>
      </c>
      <c r="J33" s="4"/>
      <c r="K33" s="4">
        <v>27</v>
      </c>
      <c r="L33" s="4"/>
      <c r="M33" s="4">
        <v>1</v>
      </c>
      <c r="N33" s="4">
        <v>121</v>
      </c>
      <c r="O33" s="4">
        <v>67</v>
      </c>
      <c r="P33" s="4"/>
      <c r="Q33" s="15">
        <f t="shared" si="1"/>
        <v>216</v>
      </c>
      <c r="R33" s="15">
        <f t="shared" si="2"/>
        <v>1215</v>
      </c>
      <c r="AJ33" s="81"/>
    </row>
    <row r="34" spans="1:36" ht="12.75">
      <c r="A34" s="80" t="s">
        <v>34</v>
      </c>
      <c r="B34" s="4">
        <v>259</v>
      </c>
      <c r="C34" s="4">
        <v>96164</v>
      </c>
      <c r="D34" s="4">
        <v>512</v>
      </c>
      <c r="E34" s="4">
        <v>1216</v>
      </c>
      <c r="F34" s="4">
        <v>105436</v>
      </c>
      <c r="G34" s="4">
        <v>95565</v>
      </c>
      <c r="H34" s="4">
        <v>22</v>
      </c>
      <c r="I34" s="15">
        <f t="shared" si="0"/>
        <v>299174</v>
      </c>
      <c r="J34" s="4">
        <v>33</v>
      </c>
      <c r="K34" s="4">
        <v>24321</v>
      </c>
      <c r="L34" s="4">
        <v>175</v>
      </c>
      <c r="M34" s="4">
        <v>427</v>
      </c>
      <c r="N34" s="4">
        <v>23277</v>
      </c>
      <c r="O34" s="4">
        <v>33754</v>
      </c>
      <c r="P34" s="4">
        <v>3</v>
      </c>
      <c r="Q34" s="15">
        <f t="shared" si="1"/>
        <v>81990</v>
      </c>
      <c r="R34" s="15">
        <f t="shared" si="2"/>
        <v>381164</v>
      </c>
      <c r="U34" s="81"/>
      <c r="W34" s="81"/>
      <c r="X34" s="81"/>
      <c r="Y34" s="81"/>
      <c r="AA34" s="81"/>
      <c r="AC34" s="81"/>
      <c r="AF34" s="81"/>
      <c r="AG34" s="81"/>
      <c r="AI34" s="81"/>
      <c r="AJ34" s="81"/>
    </row>
    <row r="35" spans="1:36" ht="12.75">
      <c r="A35" s="80" t="s">
        <v>33</v>
      </c>
      <c r="B35" s="4">
        <v>3</v>
      </c>
      <c r="C35" s="4">
        <v>206</v>
      </c>
      <c r="D35" s="4"/>
      <c r="E35" s="4">
        <v>1</v>
      </c>
      <c r="F35" s="4">
        <v>521</v>
      </c>
      <c r="G35" s="4">
        <v>191</v>
      </c>
      <c r="H35" s="4"/>
      <c r="I35" s="15">
        <f t="shared" si="0"/>
        <v>922</v>
      </c>
      <c r="J35" s="4"/>
      <c r="K35" s="4">
        <v>21</v>
      </c>
      <c r="L35" s="4"/>
      <c r="M35" s="4">
        <v>1</v>
      </c>
      <c r="N35" s="4">
        <v>54</v>
      </c>
      <c r="O35" s="4">
        <v>57</v>
      </c>
      <c r="P35" s="4"/>
      <c r="Q35" s="15">
        <f t="shared" si="1"/>
        <v>133</v>
      </c>
      <c r="R35" s="15">
        <f t="shared" si="2"/>
        <v>1055</v>
      </c>
      <c r="AJ35" s="81"/>
    </row>
    <row r="36" spans="1:36" ht="12.75">
      <c r="A36" s="80" t="s">
        <v>32</v>
      </c>
      <c r="B36" s="4">
        <v>3</v>
      </c>
      <c r="C36" s="4">
        <v>723</v>
      </c>
      <c r="D36" s="4">
        <v>2</v>
      </c>
      <c r="E36" s="4">
        <v>9</v>
      </c>
      <c r="F36" s="4">
        <v>2311</v>
      </c>
      <c r="G36" s="4">
        <v>920</v>
      </c>
      <c r="H36" s="4"/>
      <c r="I36" s="15">
        <f t="shared" si="0"/>
        <v>3968</v>
      </c>
      <c r="J36" s="4"/>
      <c r="K36" s="4">
        <v>137</v>
      </c>
      <c r="L36" s="4"/>
      <c r="M36" s="4">
        <v>1</v>
      </c>
      <c r="N36" s="4">
        <v>387</v>
      </c>
      <c r="O36" s="4">
        <v>364</v>
      </c>
      <c r="P36" s="4"/>
      <c r="Q36" s="15">
        <f t="shared" si="1"/>
        <v>889</v>
      </c>
      <c r="R36" s="15">
        <f t="shared" si="2"/>
        <v>4857</v>
      </c>
      <c r="X36" s="81"/>
      <c r="AA36" s="81"/>
      <c r="AJ36" s="81"/>
    </row>
    <row r="37" spans="1:36" ht="12.75">
      <c r="A37" s="80" t="s">
        <v>31</v>
      </c>
      <c r="B37" s="4">
        <v>49</v>
      </c>
      <c r="C37" s="4">
        <v>9594</v>
      </c>
      <c r="D37" s="4">
        <v>168</v>
      </c>
      <c r="E37" s="4">
        <v>150</v>
      </c>
      <c r="F37" s="4">
        <v>9772</v>
      </c>
      <c r="G37" s="4">
        <v>8689</v>
      </c>
      <c r="H37" s="4">
        <v>4</v>
      </c>
      <c r="I37" s="15">
        <f t="shared" si="0"/>
        <v>28426</v>
      </c>
      <c r="J37" s="4">
        <v>8</v>
      </c>
      <c r="K37" s="4">
        <v>2597</v>
      </c>
      <c r="L37" s="4">
        <v>55</v>
      </c>
      <c r="M37" s="4">
        <v>56</v>
      </c>
      <c r="N37" s="4">
        <v>2271</v>
      </c>
      <c r="O37" s="4">
        <v>3839</v>
      </c>
      <c r="P37" s="4"/>
      <c r="Q37" s="15">
        <f t="shared" si="1"/>
        <v>8826</v>
      </c>
      <c r="R37" s="15">
        <f t="shared" si="2"/>
        <v>37252</v>
      </c>
      <c r="U37" s="81"/>
      <c r="X37" s="81"/>
      <c r="Y37" s="81"/>
      <c r="AA37" s="81"/>
      <c r="AC37" s="81"/>
      <c r="AF37" s="81"/>
      <c r="AG37" s="81"/>
      <c r="AI37" s="81"/>
      <c r="AJ37" s="81"/>
    </row>
    <row r="38" spans="1:36" ht="12.75">
      <c r="A38" s="80" t="s">
        <v>30</v>
      </c>
      <c r="B38" s="4">
        <v>5</v>
      </c>
      <c r="C38" s="4">
        <v>1773</v>
      </c>
      <c r="D38" s="4">
        <v>13</v>
      </c>
      <c r="E38" s="4">
        <v>20</v>
      </c>
      <c r="F38" s="4">
        <v>673</v>
      </c>
      <c r="G38" s="4">
        <v>833</v>
      </c>
      <c r="H38" s="4"/>
      <c r="I38" s="15">
        <f t="shared" si="0"/>
        <v>3317</v>
      </c>
      <c r="J38" s="4"/>
      <c r="K38" s="4">
        <v>459</v>
      </c>
      <c r="L38" s="4">
        <v>8</v>
      </c>
      <c r="M38" s="4">
        <v>8</v>
      </c>
      <c r="N38" s="4">
        <v>223</v>
      </c>
      <c r="O38" s="4">
        <v>596</v>
      </c>
      <c r="P38" s="4"/>
      <c r="Q38" s="15">
        <f t="shared" si="1"/>
        <v>1294</v>
      </c>
      <c r="R38" s="15">
        <f t="shared" si="2"/>
        <v>4611</v>
      </c>
      <c r="U38" s="81"/>
      <c r="AA38" s="81"/>
      <c r="AI38" s="81"/>
      <c r="AJ38" s="81"/>
    </row>
    <row r="39" spans="1:36" ht="12.75">
      <c r="A39" s="80" t="s">
        <v>29</v>
      </c>
      <c r="B39" s="4">
        <v>182</v>
      </c>
      <c r="C39" s="4">
        <v>47712</v>
      </c>
      <c r="D39" s="4">
        <v>449</v>
      </c>
      <c r="E39" s="4">
        <v>765</v>
      </c>
      <c r="F39" s="4">
        <v>60894</v>
      </c>
      <c r="G39" s="4">
        <v>57606</v>
      </c>
      <c r="H39" s="4">
        <v>11</v>
      </c>
      <c r="I39" s="15">
        <f t="shared" si="0"/>
        <v>167619</v>
      </c>
      <c r="J39" s="4">
        <v>27</v>
      </c>
      <c r="K39" s="4">
        <v>13994</v>
      </c>
      <c r="L39" s="4">
        <v>221</v>
      </c>
      <c r="M39" s="4">
        <v>328</v>
      </c>
      <c r="N39" s="4">
        <v>14255</v>
      </c>
      <c r="O39" s="4">
        <v>22658</v>
      </c>
      <c r="P39" s="4">
        <v>5</v>
      </c>
      <c r="Q39" s="15">
        <f t="shared" si="1"/>
        <v>51488</v>
      </c>
      <c r="R39" s="15">
        <f t="shared" si="2"/>
        <v>219107</v>
      </c>
      <c r="U39" s="81"/>
      <c r="X39" s="81"/>
      <c r="Y39" s="81"/>
      <c r="AA39" s="81"/>
      <c r="AC39" s="81"/>
      <c r="AF39" s="81"/>
      <c r="AG39" s="81"/>
      <c r="AI39" s="81"/>
      <c r="AJ39" s="81"/>
    </row>
    <row r="40" spans="1:36" ht="12.75">
      <c r="A40" s="80" t="s">
        <v>28</v>
      </c>
      <c r="B40" s="4">
        <v>7</v>
      </c>
      <c r="C40" s="4">
        <v>4146</v>
      </c>
      <c r="D40" s="4">
        <v>8</v>
      </c>
      <c r="E40" s="4">
        <v>23</v>
      </c>
      <c r="F40" s="4">
        <v>1882</v>
      </c>
      <c r="G40" s="4">
        <v>1396</v>
      </c>
      <c r="H40" s="4">
        <v>2</v>
      </c>
      <c r="I40" s="15">
        <f t="shared" si="0"/>
        <v>7464</v>
      </c>
      <c r="J40" s="4">
        <v>4</v>
      </c>
      <c r="K40" s="4">
        <v>1008</v>
      </c>
      <c r="L40" s="4">
        <v>3</v>
      </c>
      <c r="M40" s="4">
        <v>2</v>
      </c>
      <c r="N40" s="4">
        <v>526</v>
      </c>
      <c r="O40" s="4">
        <v>664</v>
      </c>
      <c r="P40" s="4"/>
      <c r="Q40" s="15">
        <f t="shared" si="1"/>
        <v>2207</v>
      </c>
      <c r="R40" s="15">
        <f t="shared" si="2"/>
        <v>9671</v>
      </c>
      <c r="U40" s="81"/>
      <c r="X40" s="81"/>
      <c r="Y40" s="81"/>
      <c r="AA40" s="81"/>
      <c r="AC40" s="81"/>
      <c r="AI40" s="81"/>
      <c r="AJ40" s="81"/>
    </row>
    <row r="41" spans="1:36" ht="12.75">
      <c r="A41" s="80" t="s">
        <v>27</v>
      </c>
      <c r="B41" s="4">
        <v>2</v>
      </c>
      <c r="C41" s="4">
        <v>461</v>
      </c>
      <c r="D41" s="4">
        <v>2</v>
      </c>
      <c r="E41" s="4">
        <v>3</v>
      </c>
      <c r="F41" s="4">
        <v>1452</v>
      </c>
      <c r="G41" s="4">
        <v>555</v>
      </c>
      <c r="H41" s="4"/>
      <c r="I41" s="15">
        <f t="shared" si="0"/>
        <v>2475</v>
      </c>
      <c r="J41" s="4"/>
      <c r="K41" s="4">
        <v>144</v>
      </c>
      <c r="L41" s="4">
        <v>1</v>
      </c>
      <c r="M41" s="4">
        <v>3</v>
      </c>
      <c r="N41" s="4">
        <v>320</v>
      </c>
      <c r="O41" s="4">
        <v>242</v>
      </c>
      <c r="P41" s="4"/>
      <c r="Q41" s="15">
        <f t="shared" si="1"/>
        <v>710</v>
      </c>
      <c r="R41" s="15">
        <f t="shared" si="2"/>
        <v>3185</v>
      </c>
      <c r="X41" s="81"/>
      <c r="AA41" s="81"/>
      <c r="AJ41" s="81"/>
    </row>
    <row r="42" spans="1:36" ht="12.75">
      <c r="A42" s="80" t="s">
        <v>26</v>
      </c>
      <c r="B42" s="4">
        <v>10</v>
      </c>
      <c r="C42" s="4">
        <v>2005</v>
      </c>
      <c r="D42" s="4">
        <v>7</v>
      </c>
      <c r="E42" s="4">
        <v>13</v>
      </c>
      <c r="F42" s="4">
        <v>5068</v>
      </c>
      <c r="G42" s="4">
        <v>2537</v>
      </c>
      <c r="H42" s="4">
        <v>1</v>
      </c>
      <c r="I42" s="15">
        <f t="shared" si="0"/>
        <v>9641</v>
      </c>
      <c r="J42" s="4"/>
      <c r="K42" s="4">
        <v>435</v>
      </c>
      <c r="L42" s="4">
        <v>1</v>
      </c>
      <c r="M42" s="4">
        <v>7</v>
      </c>
      <c r="N42" s="4">
        <v>734</v>
      </c>
      <c r="O42" s="4">
        <v>933</v>
      </c>
      <c r="P42" s="4"/>
      <c r="Q42" s="15">
        <f t="shared" si="1"/>
        <v>2110</v>
      </c>
      <c r="R42" s="15">
        <f t="shared" si="2"/>
        <v>11751</v>
      </c>
      <c r="U42" s="81"/>
      <c r="X42" s="81"/>
      <c r="Y42" s="81"/>
      <c r="AA42" s="81"/>
      <c r="AI42" s="81"/>
      <c r="AJ42" s="81"/>
    </row>
    <row r="43" spans="1:36" ht="12.75">
      <c r="A43" s="80" t="s">
        <v>25</v>
      </c>
      <c r="B43" s="4">
        <v>130</v>
      </c>
      <c r="C43" s="4">
        <v>15748</v>
      </c>
      <c r="D43" s="4">
        <v>115</v>
      </c>
      <c r="E43" s="4">
        <v>352</v>
      </c>
      <c r="F43" s="4">
        <v>34166</v>
      </c>
      <c r="G43" s="4">
        <v>22382</v>
      </c>
      <c r="H43" s="4">
        <v>16</v>
      </c>
      <c r="I43" s="15">
        <f t="shared" si="0"/>
        <v>72909</v>
      </c>
      <c r="J43" s="4">
        <v>15</v>
      </c>
      <c r="K43" s="4">
        <v>5345</v>
      </c>
      <c r="L43" s="4">
        <v>45</v>
      </c>
      <c r="M43" s="4">
        <v>115</v>
      </c>
      <c r="N43" s="4">
        <v>9232</v>
      </c>
      <c r="O43" s="4">
        <v>10772</v>
      </c>
      <c r="P43" s="4"/>
      <c r="Q43" s="15">
        <f t="shared" si="1"/>
        <v>25524</v>
      </c>
      <c r="R43" s="15">
        <f t="shared" si="2"/>
        <v>98433</v>
      </c>
      <c r="U43" s="81"/>
      <c r="X43" s="81"/>
      <c r="Y43" s="81"/>
      <c r="AA43" s="81"/>
      <c r="AC43" s="81"/>
      <c r="AF43" s="81"/>
      <c r="AG43" s="81"/>
      <c r="AI43" s="81"/>
      <c r="AJ43" s="81"/>
    </row>
    <row r="44" spans="1:18" ht="12.75">
      <c r="A44" s="80" t="s">
        <v>24</v>
      </c>
      <c r="B44" s="4"/>
      <c r="C44" s="4">
        <v>351</v>
      </c>
      <c r="D44" s="4">
        <v>1</v>
      </c>
      <c r="E44" s="4">
        <v>1</v>
      </c>
      <c r="F44" s="4">
        <v>223</v>
      </c>
      <c r="G44" s="4">
        <v>109</v>
      </c>
      <c r="H44" s="4"/>
      <c r="I44" s="15">
        <f t="shared" si="0"/>
        <v>685</v>
      </c>
      <c r="J44" s="4"/>
      <c r="K44" s="4">
        <v>48</v>
      </c>
      <c r="L44" s="4"/>
      <c r="M44" s="4"/>
      <c r="N44" s="4">
        <v>37</v>
      </c>
      <c r="O44" s="4">
        <v>37</v>
      </c>
      <c r="P44" s="4"/>
      <c r="Q44" s="15">
        <f t="shared" si="1"/>
        <v>122</v>
      </c>
      <c r="R44" s="15">
        <f t="shared" si="2"/>
        <v>807</v>
      </c>
    </row>
    <row r="45" spans="1:36" ht="12.75">
      <c r="A45" s="80" t="s">
        <v>23</v>
      </c>
      <c r="B45" s="4">
        <v>10</v>
      </c>
      <c r="C45" s="4">
        <v>1017</v>
      </c>
      <c r="D45" s="4">
        <v>4</v>
      </c>
      <c r="E45" s="4">
        <v>18</v>
      </c>
      <c r="F45" s="4">
        <v>3860</v>
      </c>
      <c r="G45" s="4">
        <v>1846</v>
      </c>
      <c r="H45" s="4"/>
      <c r="I45" s="15">
        <f t="shared" si="0"/>
        <v>6755</v>
      </c>
      <c r="J45" s="4"/>
      <c r="K45" s="4">
        <v>371</v>
      </c>
      <c r="L45" s="4">
        <v>4</v>
      </c>
      <c r="M45" s="4">
        <v>2</v>
      </c>
      <c r="N45" s="4">
        <v>792</v>
      </c>
      <c r="O45" s="4">
        <v>975</v>
      </c>
      <c r="P45" s="4"/>
      <c r="Q45" s="15">
        <f t="shared" si="1"/>
        <v>2144</v>
      </c>
      <c r="R45" s="15">
        <f t="shared" si="2"/>
        <v>8899</v>
      </c>
      <c r="U45" s="81"/>
      <c r="X45" s="81"/>
      <c r="Y45" s="81"/>
      <c r="AA45" s="81"/>
      <c r="AG45" s="81"/>
      <c r="AI45" s="81"/>
      <c r="AJ45" s="81"/>
    </row>
    <row r="46" spans="1:36" ht="12.75">
      <c r="A46" s="80" t="s">
        <v>22</v>
      </c>
      <c r="B46" s="4">
        <v>29</v>
      </c>
      <c r="C46" s="4">
        <v>3279</v>
      </c>
      <c r="D46" s="4">
        <v>55</v>
      </c>
      <c r="E46" s="4">
        <v>38</v>
      </c>
      <c r="F46" s="4">
        <v>6221</v>
      </c>
      <c r="G46" s="4">
        <v>3345</v>
      </c>
      <c r="H46" s="4"/>
      <c r="I46" s="15">
        <f t="shared" si="0"/>
        <v>12967</v>
      </c>
      <c r="J46" s="4">
        <v>1</v>
      </c>
      <c r="K46" s="4">
        <v>1308</v>
      </c>
      <c r="L46" s="4">
        <v>8</v>
      </c>
      <c r="M46" s="4">
        <v>10</v>
      </c>
      <c r="N46" s="4">
        <v>1757</v>
      </c>
      <c r="O46" s="4">
        <v>1896</v>
      </c>
      <c r="P46" s="4"/>
      <c r="Q46" s="15">
        <f t="shared" si="1"/>
        <v>4980</v>
      </c>
      <c r="R46" s="15">
        <f t="shared" si="2"/>
        <v>17947</v>
      </c>
      <c r="U46" s="81"/>
      <c r="X46" s="81"/>
      <c r="Y46" s="81"/>
      <c r="AA46" s="81"/>
      <c r="AC46" s="81"/>
      <c r="AF46" s="81"/>
      <c r="AG46" s="81"/>
      <c r="AI46" s="81"/>
      <c r="AJ46" s="81"/>
    </row>
    <row r="47" spans="1:36" ht="12.75">
      <c r="A47" s="80" t="s">
        <v>21</v>
      </c>
      <c r="B47" s="4">
        <v>26</v>
      </c>
      <c r="C47" s="4">
        <v>4043</v>
      </c>
      <c r="D47" s="4">
        <v>36</v>
      </c>
      <c r="E47" s="4">
        <v>89</v>
      </c>
      <c r="F47" s="4">
        <v>9785</v>
      </c>
      <c r="G47" s="4">
        <v>6185</v>
      </c>
      <c r="H47" s="4">
        <v>1</v>
      </c>
      <c r="I47" s="15">
        <f t="shared" si="0"/>
        <v>20165</v>
      </c>
      <c r="J47" s="4">
        <v>7</v>
      </c>
      <c r="K47" s="4">
        <v>1014</v>
      </c>
      <c r="L47" s="4">
        <v>11</v>
      </c>
      <c r="M47" s="4">
        <v>18</v>
      </c>
      <c r="N47" s="4">
        <v>2063</v>
      </c>
      <c r="O47" s="4">
        <v>2513</v>
      </c>
      <c r="P47" s="4"/>
      <c r="Q47" s="15">
        <f t="shared" si="1"/>
        <v>5626</v>
      </c>
      <c r="R47" s="15">
        <f t="shared" si="2"/>
        <v>25791</v>
      </c>
      <c r="U47" s="81"/>
      <c r="X47" s="81"/>
      <c r="Y47" s="81"/>
      <c r="AA47" s="81"/>
      <c r="AC47" s="81"/>
      <c r="AF47" s="81"/>
      <c r="AG47" s="81"/>
      <c r="AI47" s="81"/>
      <c r="AJ47" s="81"/>
    </row>
    <row r="48" spans="1:36" ht="12.75">
      <c r="A48" s="80" t="s">
        <v>20</v>
      </c>
      <c r="B48" s="4">
        <v>20</v>
      </c>
      <c r="C48" s="4">
        <v>2639</v>
      </c>
      <c r="D48" s="4">
        <v>6</v>
      </c>
      <c r="E48" s="4">
        <v>23</v>
      </c>
      <c r="F48" s="4">
        <v>5237</v>
      </c>
      <c r="G48" s="4">
        <v>3143</v>
      </c>
      <c r="H48" s="4"/>
      <c r="I48" s="15">
        <f t="shared" si="0"/>
        <v>11068</v>
      </c>
      <c r="J48" s="4">
        <v>1</v>
      </c>
      <c r="K48" s="4">
        <v>770</v>
      </c>
      <c r="L48" s="4"/>
      <c r="M48" s="4">
        <v>17</v>
      </c>
      <c r="N48" s="4">
        <v>1134</v>
      </c>
      <c r="O48" s="4">
        <v>1443</v>
      </c>
      <c r="P48" s="4"/>
      <c r="Q48" s="15">
        <f t="shared" si="1"/>
        <v>3365</v>
      </c>
      <c r="R48" s="15">
        <f t="shared" si="2"/>
        <v>14433</v>
      </c>
      <c r="U48" s="81"/>
      <c r="X48" s="81"/>
      <c r="Y48" s="81"/>
      <c r="AA48" s="81"/>
      <c r="AF48" s="81"/>
      <c r="AG48" s="81"/>
      <c r="AI48" s="81"/>
      <c r="AJ48" s="81"/>
    </row>
    <row r="49" spans="1:36" ht="12.75">
      <c r="A49" s="80" t="s">
        <v>19</v>
      </c>
      <c r="B49" s="4">
        <v>14</v>
      </c>
      <c r="C49" s="4">
        <v>3113</v>
      </c>
      <c r="D49" s="4">
        <v>9</v>
      </c>
      <c r="E49" s="4">
        <v>17</v>
      </c>
      <c r="F49" s="4">
        <v>3344</v>
      </c>
      <c r="G49" s="4">
        <v>2084</v>
      </c>
      <c r="H49" s="4">
        <v>1</v>
      </c>
      <c r="I49" s="15">
        <f t="shared" si="0"/>
        <v>8582</v>
      </c>
      <c r="J49" s="4">
        <v>3</v>
      </c>
      <c r="K49" s="4">
        <v>1162</v>
      </c>
      <c r="L49" s="4">
        <v>5</v>
      </c>
      <c r="M49" s="4">
        <v>5</v>
      </c>
      <c r="N49" s="4">
        <v>867</v>
      </c>
      <c r="O49" s="4">
        <v>1264</v>
      </c>
      <c r="P49" s="4"/>
      <c r="Q49" s="15">
        <f t="shared" si="1"/>
        <v>3306</v>
      </c>
      <c r="R49" s="15">
        <f t="shared" si="2"/>
        <v>11888</v>
      </c>
      <c r="U49" s="81"/>
      <c r="X49" s="81"/>
      <c r="Y49" s="81"/>
      <c r="AA49" s="81"/>
      <c r="AC49" s="81"/>
      <c r="AG49" s="81"/>
      <c r="AI49" s="81"/>
      <c r="AJ49" s="81"/>
    </row>
    <row r="50" spans="1:36" ht="12.75">
      <c r="A50" s="80" t="s">
        <v>18</v>
      </c>
      <c r="B50" s="4">
        <v>2</v>
      </c>
      <c r="C50" s="4">
        <v>928</v>
      </c>
      <c r="D50" s="4">
        <v>18</v>
      </c>
      <c r="E50" s="4">
        <v>16</v>
      </c>
      <c r="F50" s="4">
        <v>1328</v>
      </c>
      <c r="G50" s="4">
        <v>844</v>
      </c>
      <c r="H50" s="4"/>
      <c r="I50" s="15">
        <f t="shared" si="0"/>
        <v>3136</v>
      </c>
      <c r="J50" s="4"/>
      <c r="K50" s="4">
        <v>224</v>
      </c>
      <c r="L50" s="4">
        <v>4</v>
      </c>
      <c r="M50" s="4">
        <v>7</v>
      </c>
      <c r="N50" s="4">
        <v>372</v>
      </c>
      <c r="O50" s="4">
        <v>332</v>
      </c>
      <c r="P50" s="4">
        <v>1</v>
      </c>
      <c r="Q50" s="15">
        <f t="shared" si="1"/>
        <v>940</v>
      </c>
      <c r="R50" s="15">
        <f t="shared" si="2"/>
        <v>4076</v>
      </c>
      <c r="X50" s="81"/>
      <c r="AA50" s="81"/>
      <c r="AI50" s="81"/>
      <c r="AJ50" s="81"/>
    </row>
    <row r="51" spans="1:36" ht="12.75">
      <c r="A51" s="80" t="s">
        <v>17</v>
      </c>
      <c r="B51" s="4">
        <v>16</v>
      </c>
      <c r="C51" s="4">
        <v>2298</v>
      </c>
      <c r="D51" s="4">
        <v>13</v>
      </c>
      <c r="E51" s="4">
        <v>51</v>
      </c>
      <c r="F51" s="4">
        <v>4275</v>
      </c>
      <c r="G51" s="4">
        <v>3316</v>
      </c>
      <c r="H51" s="4"/>
      <c r="I51" s="15">
        <f t="shared" si="0"/>
        <v>9969</v>
      </c>
      <c r="J51" s="4">
        <v>3</v>
      </c>
      <c r="K51" s="4">
        <v>446</v>
      </c>
      <c r="L51" s="4">
        <v>4</v>
      </c>
      <c r="M51" s="4">
        <v>13</v>
      </c>
      <c r="N51" s="4">
        <v>718</v>
      </c>
      <c r="O51" s="4">
        <v>1019</v>
      </c>
      <c r="P51" s="4"/>
      <c r="Q51" s="15">
        <f t="shared" si="1"/>
        <v>2203</v>
      </c>
      <c r="R51" s="15">
        <f t="shared" si="2"/>
        <v>12172</v>
      </c>
      <c r="U51" s="81"/>
      <c r="X51" s="81"/>
      <c r="Y51" s="81"/>
      <c r="AA51" s="81"/>
      <c r="AI51" s="81"/>
      <c r="AJ51" s="81"/>
    </row>
    <row r="52" spans="1:36" ht="12.75">
      <c r="A52" s="80" t="s">
        <v>16</v>
      </c>
      <c r="B52" s="4">
        <v>5</v>
      </c>
      <c r="C52" s="4">
        <v>446</v>
      </c>
      <c r="D52" s="4"/>
      <c r="E52" s="4">
        <v>8</v>
      </c>
      <c r="F52" s="4">
        <v>1395</v>
      </c>
      <c r="G52" s="4">
        <v>551</v>
      </c>
      <c r="H52" s="4"/>
      <c r="I52" s="15">
        <f t="shared" si="0"/>
        <v>2405</v>
      </c>
      <c r="J52" s="4"/>
      <c r="K52" s="4">
        <v>138</v>
      </c>
      <c r="L52" s="4"/>
      <c r="M52" s="4">
        <v>1</v>
      </c>
      <c r="N52" s="4">
        <v>318</v>
      </c>
      <c r="O52" s="4">
        <v>213</v>
      </c>
      <c r="P52" s="4"/>
      <c r="Q52" s="15">
        <f t="shared" si="1"/>
        <v>670</v>
      </c>
      <c r="R52" s="15">
        <f t="shared" si="2"/>
        <v>3075</v>
      </c>
      <c r="X52" s="81"/>
      <c r="AA52" s="81"/>
      <c r="AJ52" s="81"/>
    </row>
    <row r="53" spans="1:36" ht="12.75">
      <c r="A53" s="80" t="s">
        <v>15</v>
      </c>
      <c r="B53" s="4">
        <v>7</v>
      </c>
      <c r="C53" s="4">
        <v>3916</v>
      </c>
      <c r="D53" s="4">
        <v>41</v>
      </c>
      <c r="E53" s="4">
        <v>42</v>
      </c>
      <c r="F53" s="4">
        <v>1956</v>
      </c>
      <c r="G53" s="4">
        <v>4315</v>
      </c>
      <c r="H53" s="4">
        <v>1</v>
      </c>
      <c r="I53" s="15">
        <f t="shared" si="0"/>
        <v>10278</v>
      </c>
      <c r="J53" s="4">
        <v>1</v>
      </c>
      <c r="K53" s="4">
        <v>1051</v>
      </c>
      <c r="L53" s="4">
        <v>27</v>
      </c>
      <c r="M53" s="4">
        <v>15</v>
      </c>
      <c r="N53" s="4">
        <v>730</v>
      </c>
      <c r="O53" s="4">
        <v>1729</v>
      </c>
      <c r="P53" s="4"/>
      <c r="Q53" s="15">
        <f t="shared" si="1"/>
        <v>3553</v>
      </c>
      <c r="R53" s="15">
        <f t="shared" si="2"/>
        <v>13831</v>
      </c>
      <c r="U53" s="81"/>
      <c r="X53" s="81"/>
      <c r="Y53" s="81"/>
      <c r="AA53" s="81"/>
      <c r="AC53" s="81"/>
      <c r="AG53" s="81"/>
      <c r="AI53" s="81"/>
      <c r="AJ53" s="81"/>
    </row>
    <row r="54" spans="1:36" ht="12.75">
      <c r="A54" s="80" t="s">
        <v>14</v>
      </c>
      <c r="B54" s="4">
        <v>2</v>
      </c>
      <c r="C54" s="4">
        <v>1298</v>
      </c>
      <c r="D54" s="4"/>
      <c r="E54" s="4">
        <v>11</v>
      </c>
      <c r="F54" s="4">
        <v>2321</v>
      </c>
      <c r="G54" s="4">
        <v>1482</v>
      </c>
      <c r="H54" s="4">
        <v>2</v>
      </c>
      <c r="I54" s="15">
        <f t="shared" si="0"/>
        <v>5116</v>
      </c>
      <c r="J54" s="4">
        <v>2</v>
      </c>
      <c r="K54" s="4">
        <v>408</v>
      </c>
      <c r="L54" s="4">
        <v>1</v>
      </c>
      <c r="M54" s="4">
        <v>5</v>
      </c>
      <c r="N54" s="4">
        <v>625</v>
      </c>
      <c r="O54" s="4">
        <v>720</v>
      </c>
      <c r="P54" s="4"/>
      <c r="Q54" s="15">
        <f t="shared" si="1"/>
        <v>1761</v>
      </c>
      <c r="R54" s="15">
        <f t="shared" si="2"/>
        <v>6877</v>
      </c>
      <c r="U54" s="81"/>
      <c r="X54" s="81"/>
      <c r="Y54" s="81"/>
      <c r="AA54" s="81"/>
      <c r="AI54" s="81"/>
      <c r="AJ54" s="81"/>
    </row>
    <row r="55" spans="1:36" ht="12.75">
      <c r="A55" s="80" t="s">
        <v>13</v>
      </c>
      <c r="B55" s="4">
        <v>94</v>
      </c>
      <c r="C55" s="4">
        <v>36402</v>
      </c>
      <c r="D55" s="4">
        <v>79</v>
      </c>
      <c r="E55" s="4">
        <v>166</v>
      </c>
      <c r="F55" s="4">
        <v>19505</v>
      </c>
      <c r="G55" s="4">
        <v>19373</v>
      </c>
      <c r="H55" s="4">
        <v>12</v>
      </c>
      <c r="I55" s="15">
        <f t="shared" si="0"/>
        <v>75631</v>
      </c>
      <c r="J55" s="4">
        <v>26</v>
      </c>
      <c r="K55" s="4">
        <v>11944</v>
      </c>
      <c r="L55" s="4">
        <v>53</v>
      </c>
      <c r="M55" s="4">
        <v>79</v>
      </c>
      <c r="N55" s="4">
        <v>6282</v>
      </c>
      <c r="O55" s="4">
        <v>11929</v>
      </c>
      <c r="P55" s="4">
        <v>5</v>
      </c>
      <c r="Q55" s="15">
        <f t="shared" si="1"/>
        <v>30318</v>
      </c>
      <c r="R55" s="15">
        <f t="shared" si="2"/>
        <v>105949</v>
      </c>
      <c r="U55" s="81"/>
      <c r="X55" s="81"/>
      <c r="Y55" s="81"/>
      <c r="AA55" s="81"/>
      <c r="AC55" s="81"/>
      <c r="AF55" s="81"/>
      <c r="AG55" s="81"/>
      <c r="AI55" s="81"/>
      <c r="AJ55" s="81"/>
    </row>
    <row r="56" spans="1:36" ht="12.75">
      <c r="A56" s="80" t="s">
        <v>12</v>
      </c>
      <c r="B56" s="4">
        <v>2</v>
      </c>
      <c r="C56" s="4">
        <v>376</v>
      </c>
      <c r="D56" s="4"/>
      <c r="E56" s="4">
        <v>10</v>
      </c>
      <c r="F56" s="4">
        <v>2366</v>
      </c>
      <c r="G56" s="4">
        <v>668</v>
      </c>
      <c r="H56" s="4"/>
      <c r="I56" s="15">
        <f t="shared" si="0"/>
        <v>3422</v>
      </c>
      <c r="J56" s="4">
        <v>2</v>
      </c>
      <c r="K56" s="4">
        <v>120</v>
      </c>
      <c r="L56" s="4">
        <v>2</v>
      </c>
      <c r="M56" s="4">
        <v>2</v>
      </c>
      <c r="N56" s="4">
        <v>456</v>
      </c>
      <c r="O56" s="4">
        <v>446</v>
      </c>
      <c r="P56" s="4"/>
      <c r="Q56" s="15">
        <f t="shared" si="1"/>
        <v>1028</v>
      </c>
      <c r="R56" s="15">
        <f t="shared" si="2"/>
        <v>4450</v>
      </c>
      <c r="X56" s="81"/>
      <c r="AA56" s="81"/>
      <c r="AI56" s="81"/>
      <c r="AJ56" s="81"/>
    </row>
    <row r="57" spans="1:36" ht="12.75">
      <c r="A57" s="80" t="s">
        <v>11</v>
      </c>
      <c r="B57" s="4">
        <v>4</v>
      </c>
      <c r="C57" s="4">
        <v>1859</v>
      </c>
      <c r="D57" s="4">
        <v>7</v>
      </c>
      <c r="E57" s="4">
        <v>7</v>
      </c>
      <c r="F57" s="4">
        <v>2682</v>
      </c>
      <c r="G57" s="4">
        <v>1159</v>
      </c>
      <c r="H57" s="4"/>
      <c r="I57" s="15">
        <f t="shared" si="0"/>
        <v>5718</v>
      </c>
      <c r="J57" s="4">
        <v>1</v>
      </c>
      <c r="K57" s="4">
        <v>552</v>
      </c>
      <c r="L57" s="4">
        <v>1</v>
      </c>
      <c r="M57" s="4">
        <v>1</v>
      </c>
      <c r="N57" s="4">
        <v>573</v>
      </c>
      <c r="O57" s="4">
        <v>650</v>
      </c>
      <c r="P57" s="4"/>
      <c r="Q57" s="15">
        <f t="shared" si="1"/>
        <v>1778</v>
      </c>
      <c r="R57" s="15">
        <f t="shared" si="2"/>
        <v>7496</v>
      </c>
      <c r="U57" s="81"/>
      <c r="X57" s="81"/>
      <c r="Y57" s="81"/>
      <c r="AA57" s="81"/>
      <c r="AI57" s="81"/>
      <c r="AJ57" s="81"/>
    </row>
    <row r="58" spans="1:36" ht="12.75">
      <c r="A58" s="80" t="s">
        <v>10</v>
      </c>
      <c r="B58" s="4">
        <v>19</v>
      </c>
      <c r="C58" s="4">
        <v>4227</v>
      </c>
      <c r="D58" s="4">
        <v>100</v>
      </c>
      <c r="E58" s="4">
        <v>79</v>
      </c>
      <c r="F58" s="4">
        <v>4305</v>
      </c>
      <c r="G58" s="4">
        <v>4582</v>
      </c>
      <c r="H58" s="4">
        <v>2</v>
      </c>
      <c r="I58" s="15">
        <f t="shared" si="0"/>
        <v>13314</v>
      </c>
      <c r="J58" s="4">
        <v>4</v>
      </c>
      <c r="K58" s="4">
        <v>1122</v>
      </c>
      <c r="L58" s="4">
        <v>52</v>
      </c>
      <c r="M58" s="4">
        <v>48</v>
      </c>
      <c r="N58" s="4">
        <v>988</v>
      </c>
      <c r="O58" s="4">
        <v>1745</v>
      </c>
      <c r="P58" s="4"/>
      <c r="Q58" s="15">
        <f t="shared" si="1"/>
        <v>3959</v>
      </c>
      <c r="R58" s="15">
        <f t="shared" si="2"/>
        <v>17273</v>
      </c>
      <c r="U58" s="81"/>
      <c r="X58" s="81"/>
      <c r="Y58" s="81"/>
      <c r="AA58" s="81"/>
      <c r="AC58" s="81"/>
      <c r="AF58" s="81"/>
      <c r="AG58" s="81"/>
      <c r="AI58" s="81"/>
      <c r="AJ58" s="81"/>
    </row>
    <row r="59" spans="1:36" ht="12.75">
      <c r="A59" s="80" t="s">
        <v>9</v>
      </c>
      <c r="B59" s="4">
        <v>3</v>
      </c>
      <c r="C59" s="4">
        <v>1577</v>
      </c>
      <c r="D59" s="4">
        <v>15</v>
      </c>
      <c r="E59" s="4">
        <v>14</v>
      </c>
      <c r="F59" s="4">
        <v>744</v>
      </c>
      <c r="G59" s="4">
        <v>847</v>
      </c>
      <c r="H59" s="4">
        <v>1</v>
      </c>
      <c r="I59" s="15">
        <f t="shared" si="0"/>
        <v>3201</v>
      </c>
      <c r="J59" s="4"/>
      <c r="K59" s="4">
        <v>373</v>
      </c>
      <c r="L59" s="4">
        <v>6</v>
      </c>
      <c r="M59" s="4">
        <v>14</v>
      </c>
      <c r="N59" s="4">
        <v>169</v>
      </c>
      <c r="O59" s="4">
        <v>289</v>
      </c>
      <c r="P59" s="4"/>
      <c r="Q59" s="15">
        <f t="shared" si="1"/>
        <v>851</v>
      </c>
      <c r="R59" s="15">
        <f t="shared" si="2"/>
        <v>4052</v>
      </c>
      <c r="U59" s="81"/>
      <c r="AA59" s="81"/>
      <c r="AJ59" s="81"/>
    </row>
    <row r="60" spans="1:18" ht="12.75">
      <c r="A60" s="80" t="s">
        <v>8</v>
      </c>
      <c r="B60" s="4">
        <v>2</v>
      </c>
      <c r="C60" s="4">
        <v>182</v>
      </c>
      <c r="D60" s="4">
        <v>1</v>
      </c>
      <c r="E60" s="4">
        <v>8</v>
      </c>
      <c r="F60" s="4">
        <v>137</v>
      </c>
      <c r="G60" s="4">
        <v>267</v>
      </c>
      <c r="H60" s="4"/>
      <c r="I60" s="15">
        <f t="shared" si="0"/>
        <v>597</v>
      </c>
      <c r="J60" s="4"/>
      <c r="K60" s="4">
        <v>5</v>
      </c>
      <c r="L60" s="4"/>
      <c r="M60" s="4"/>
      <c r="N60" s="4">
        <v>6</v>
      </c>
      <c r="O60" s="4">
        <v>11</v>
      </c>
      <c r="P60" s="4"/>
      <c r="Q60" s="15">
        <f t="shared" si="1"/>
        <v>22</v>
      </c>
      <c r="R60" s="15">
        <f t="shared" si="2"/>
        <v>619</v>
      </c>
    </row>
    <row r="61" spans="1:36" ht="12.75">
      <c r="A61" s="80" t="s">
        <v>7</v>
      </c>
      <c r="B61" s="4">
        <v>4</v>
      </c>
      <c r="C61" s="4">
        <v>2054</v>
      </c>
      <c r="D61" s="4">
        <v>60</v>
      </c>
      <c r="E61" s="4">
        <v>47</v>
      </c>
      <c r="F61" s="4">
        <v>799</v>
      </c>
      <c r="G61" s="4">
        <v>1440</v>
      </c>
      <c r="H61" s="4"/>
      <c r="I61" s="15">
        <f t="shared" si="0"/>
        <v>4404</v>
      </c>
      <c r="J61" s="4"/>
      <c r="K61" s="4">
        <v>723</v>
      </c>
      <c r="L61" s="4">
        <v>32</v>
      </c>
      <c r="M61" s="4">
        <v>17</v>
      </c>
      <c r="N61" s="4">
        <v>338</v>
      </c>
      <c r="O61" s="4">
        <v>899</v>
      </c>
      <c r="P61" s="4"/>
      <c r="Q61" s="15">
        <f t="shared" si="1"/>
        <v>2009</v>
      </c>
      <c r="R61" s="15">
        <f t="shared" si="2"/>
        <v>6413</v>
      </c>
      <c r="U61" s="81"/>
      <c r="Y61" s="81"/>
      <c r="AA61" s="81"/>
      <c r="AI61" s="81"/>
      <c r="AJ61" s="81"/>
    </row>
    <row r="62" spans="1:36" ht="12.75">
      <c r="A62" s="80" t="s">
        <v>6</v>
      </c>
      <c r="B62" s="4">
        <v>1</v>
      </c>
      <c r="C62" s="4">
        <v>255</v>
      </c>
      <c r="D62" s="4"/>
      <c r="E62" s="4"/>
      <c r="F62" s="4">
        <v>887</v>
      </c>
      <c r="G62" s="4">
        <v>267</v>
      </c>
      <c r="H62" s="4"/>
      <c r="I62" s="15">
        <f t="shared" si="0"/>
        <v>1410</v>
      </c>
      <c r="J62" s="4"/>
      <c r="K62" s="4">
        <v>93</v>
      </c>
      <c r="L62" s="4"/>
      <c r="M62" s="4"/>
      <c r="N62" s="4">
        <v>184</v>
      </c>
      <c r="O62" s="4">
        <v>150</v>
      </c>
      <c r="P62" s="4"/>
      <c r="Q62" s="15">
        <f t="shared" si="1"/>
        <v>427</v>
      </c>
      <c r="R62" s="15">
        <f t="shared" si="2"/>
        <v>1837</v>
      </c>
      <c r="AA62" s="81"/>
      <c r="AJ62" s="81"/>
    </row>
    <row r="63" spans="1:36" ht="12.75">
      <c r="A63" s="80" t="s">
        <v>5</v>
      </c>
      <c r="B63" s="4">
        <v>6</v>
      </c>
      <c r="C63" s="4">
        <v>5171</v>
      </c>
      <c r="D63" s="4">
        <v>85</v>
      </c>
      <c r="E63" s="4">
        <v>69</v>
      </c>
      <c r="F63" s="4">
        <v>4350</v>
      </c>
      <c r="G63" s="4">
        <v>7715</v>
      </c>
      <c r="H63" s="4"/>
      <c r="I63" s="15">
        <f t="shared" si="0"/>
        <v>17396</v>
      </c>
      <c r="J63" s="4">
        <v>1</v>
      </c>
      <c r="K63" s="4">
        <v>1333</v>
      </c>
      <c r="L63" s="4">
        <v>53</v>
      </c>
      <c r="M63" s="4">
        <v>28</v>
      </c>
      <c r="N63" s="4">
        <v>1388</v>
      </c>
      <c r="O63" s="4">
        <v>3008</v>
      </c>
      <c r="P63" s="4"/>
      <c r="Q63" s="15">
        <f t="shared" si="1"/>
        <v>5811</v>
      </c>
      <c r="R63" s="15">
        <f t="shared" si="2"/>
        <v>23207</v>
      </c>
      <c r="U63" s="81"/>
      <c r="X63" s="81"/>
      <c r="Y63" s="81"/>
      <c r="AA63" s="81"/>
      <c r="AC63" s="81"/>
      <c r="AF63" s="81"/>
      <c r="AG63" s="81"/>
      <c r="AI63" s="81"/>
      <c r="AJ63" s="81"/>
    </row>
    <row r="64" spans="1:36" ht="12.75">
      <c r="A64" s="80" t="s">
        <v>4</v>
      </c>
      <c r="B64" s="4">
        <v>19</v>
      </c>
      <c r="C64" s="4">
        <v>2484</v>
      </c>
      <c r="D64" s="4">
        <v>24</v>
      </c>
      <c r="E64" s="4">
        <v>64</v>
      </c>
      <c r="F64" s="4">
        <v>6763</v>
      </c>
      <c r="G64" s="4">
        <v>3860</v>
      </c>
      <c r="H64" s="4">
        <v>1</v>
      </c>
      <c r="I64" s="15">
        <f t="shared" si="0"/>
        <v>13215</v>
      </c>
      <c r="J64" s="4"/>
      <c r="K64" s="4">
        <v>1020</v>
      </c>
      <c r="L64" s="4">
        <v>9</v>
      </c>
      <c r="M64" s="4">
        <v>25</v>
      </c>
      <c r="N64" s="4">
        <v>2167</v>
      </c>
      <c r="O64" s="4">
        <v>2068</v>
      </c>
      <c r="P64" s="4"/>
      <c r="Q64" s="15">
        <f t="shared" si="1"/>
        <v>5289</v>
      </c>
      <c r="R64" s="15">
        <f t="shared" si="2"/>
        <v>18504</v>
      </c>
      <c r="U64" s="81"/>
      <c r="X64" s="81"/>
      <c r="Y64" s="81"/>
      <c r="AA64" s="81"/>
      <c r="AC64" s="81"/>
      <c r="AF64" s="81"/>
      <c r="AG64" s="81"/>
      <c r="AI64" s="81"/>
      <c r="AJ64" s="81"/>
    </row>
    <row r="65" spans="1:36" ht="12.75">
      <c r="A65" s="80" t="s">
        <v>3</v>
      </c>
      <c r="B65" s="4">
        <v>6</v>
      </c>
      <c r="C65" s="4">
        <v>331</v>
      </c>
      <c r="D65" s="4">
        <v>1</v>
      </c>
      <c r="E65" s="4">
        <v>1</v>
      </c>
      <c r="F65" s="4">
        <v>1895</v>
      </c>
      <c r="G65" s="4">
        <v>414</v>
      </c>
      <c r="H65" s="4"/>
      <c r="I65" s="15">
        <f t="shared" si="0"/>
        <v>2648</v>
      </c>
      <c r="J65" s="4"/>
      <c r="K65" s="4">
        <v>80</v>
      </c>
      <c r="L65" s="4"/>
      <c r="M65" s="4"/>
      <c r="N65" s="4">
        <v>287</v>
      </c>
      <c r="O65" s="4">
        <v>197</v>
      </c>
      <c r="P65" s="4"/>
      <c r="Q65" s="15">
        <f t="shared" si="1"/>
        <v>564</v>
      </c>
      <c r="R65" s="15">
        <f t="shared" si="2"/>
        <v>3212</v>
      </c>
      <c r="X65" s="81"/>
      <c r="AA65" s="81"/>
      <c r="AJ65" s="81"/>
    </row>
    <row r="66" spans="1:36" ht="12.75">
      <c r="A66" s="80" t="s">
        <v>2</v>
      </c>
      <c r="B66" s="4">
        <v>155</v>
      </c>
      <c r="C66" s="4">
        <v>28561</v>
      </c>
      <c r="D66" s="4">
        <v>134</v>
      </c>
      <c r="E66" s="4">
        <v>402</v>
      </c>
      <c r="F66" s="4">
        <v>45434</v>
      </c>
      <c r="G66" s="4">
        <v>38437</v>
      </c>
      <c r="H66" s="4">
        <v>9</v>
      </c>
      <c r="I66" s="15">
        <f t="shared" si="0"/>
        <v>113132</v>
      </c>
      <c r="J66" s="4">
        <v>33</v>
      </c>
      <c r="K66" s="4">
        <v>8193</v>
      </c>
      <c r="L66" s="4">
        <v>73</v>
      </c>
      <c r="M66" s="4">
        <v>137</v>
      </c>
      <c r="N66" s="4">
        <v>9221</v>
      </c>
      <c r="O66" s="4">
        <v>14908</v>
      </c>
      <c r="P66" s="4">
        <v>4</v>
      </c>
      <c r="Q66" s="15">
        <f t="shared" si="1"/>
        <v>32569</v>
      </c>
      <c r="R66" s="15">
        <f t="shared" si="2"/>
        <v>145701</v>
      </c>
      <c r="U66" s="81"/>
      <c r="X66" s="81"/>
      <c r="Y66" s="81"/>
      <c r="AA66" s="81"/>
      <c r="AC66" s="81"/>
      <c r="AF66" s="81"/>
      <c r="AG66" s="81"/>
      <c r="AI66" s="81"/>
      <c r="AJ66" s="81"/>
    </row>
    <row r="67" spans="1:36" ht="12.75">
      <c r="A67" s="80" t="s">
        <v>1</v>
      </c>
      <c r="B67" s="4">
        <v>11</v>
      </c>
      <c r="C67" s="4">
        <v>900</v>
      </c>
      <c r="D67" s="4"/>
      <c r="E67" s="4">
        <v>6</v>
      </c>
      <c r="F67" s="4">
        <v>2638</v>
      </c>
      <c r="G67" s="4">
        <v>1285</v>
      </c>
      <c r="H67" s="4">
        <v>2</v>
      </c>
      <c r="I67" s="15">
        <f t="shared" si="0"/>
        <v>4842</v>
      </c>
      <c r="J67" s="4">
        <v>1</v>
      </c>
      <c r="K67" s="4">
        <v>221</v>
      </c>
      <c r="L67" s="4"/>
      <c r="M67" s="4">
        <v>7</v>
      </c>
      <c r="N67" s="4">
        <v>544</v>
      </c>
      <c r="O67" s="4">
        <v>477</v>
      </c>
      <c r="P67" s="4"/>
      <c r="Q67" s="15">
        <f t="shared" si="1"/>
        <v>1250</v>
      </c>
      <c r="R67" s="15">
        <f t="shared" si="2"/>
        <v>6092</v>
      </c>
      <c r="X67" s="81"/>
      <c r="Y67" s="81"/>
      <c r="AA67" s="81"/>
      <c r="AI67" s="81"/>
      <c r="AJ67" s="81"/>
    </row>
    <row r="68" spans="1:18" ht="12.75">
      <c r="A68" s="82" t="s">
        <v>0</v>
      </c>
      <c r="B68" s="7">
        <f aca="true" t="shared" si="3" ref="B68:H68">SUM(B4:B67)</f>
        <v>2731</v>
      </c>
      <c r="C68" s="7">
        <f t="shared" si="3"/>
        <v>812389</v>
      </c>
      <c r="D68" s="7">
        <f t="shared" si="3"/>
        <v>5015</v>
      </c>
      <c r="E68" s="7">
        <f t="shared" si="3"/>
        <v>10549</v>
      </c>
      <c r="F68" s="7">
        <f t="shared" si="3"/>
        <v>874962</v>
      </c>
      <c r="G68" s="7">
        <f t="shared" si="3"/>
        <v>771325</v>
      </c>
      <c r="H68" s="7">
        <f t="shared" si="3"/>
        <v>231</v>
      </c>
      <c r="I68" s="19">
        <f t="shared" si="0"/>
        <v>2477202</v>
      </c>
      <c r="J68" s="7">
        <f aca="true" t="shared" si="4" ref="J68:P68">SUM(J4:J67)</f>
        <v>569</v>
      </c>
      <c r="K68" s="7">
        <f t="shared" si="4"/>
        <v>261537</v>
      </c>
      <c r="L68" s="7">
        <f t="shared" si="4"/>
        <v>2561</v>
      </c>
      <c r="M68" s="7">
        <f t="shared" si="4"/>
        <v>4037</v>
      </c>
      <c r="N68" s="7">
        <f t="shared" si="4"/>
        <v>207174</v>
      </c>
      <c r="O68" s="7">
        <f t="shared" si="4"/>
        <v>340760</v>
      </c>
      <c r="P68" s="7">
        <f t="shared" si="4"/>
        <v>102</v>
      </c>
      <c r="Q68" s="19">
        <f t="shared" si="1"/>
        <v>816740</v>
      </c>
      <c r="R68" s="19">
        <f t="shared" si="2"/>
        <v>3293942</v>
      </c>
    </row>
  </sheetData>
  <sheetProtection/>
  <mergeCells count="7">
    <mergeCell ref="A2:A3"/>
    <mergeCell ref="B2:H2"/>
    <mergeCell ref="A1:R1"/>
    <mergeCell ref="J2:P2"/>
    <mergeCell ref="R2:R3"/>
    <mergeCell ref="I2:I3"/>
    <mergeCell ref="Q2:Q3"/>
  </mergeCells>
  <printOptions horizontalCentered="1"/>
  <pageMargins left="0.5" right="0.5" top="0.5" bottom="0.5" header="0.5" footer="0.5"/>
  <pageSetup fitToHeight="1" fitToWidth="1"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zoomScalePageLayoutView="0" workbookViewId="0" topLeftCell="A1">
      <pane ySplit="2" topLeftCell="A3" activePane="bottomLeft" state="frozen"/>
      <selection pane="topLeft" activeCell="J64" sqref="J64"/>
      <selection pane="bottomLeft" activeCell="A1" sqref="A1:D1"/>
    </sheetView>
  </sheetViews>
  <sheetFormatPr defaultColWidth="9.140625" defaultRowHeight="15"/>
  <cols>
    <col min="1" max="1" width="11.7109375" style="8" bestFit="1" customWidth="1"/>
    <col min="2" max="2" width="20.8515625" style="8" bestFit="1" customWidth="1"/>
    <col min="3" max="3" width="12.8515625" style="8" bestFit="1" customWidth="1"/>
    <col min="4" max="4" width="10.8515625" style="8" bestFit="1" customWidth="1"/>
    <col min="5" max="5" width="9.140625" style="1" customWidth="1"/>
    <col min="6" max="6" width="11.57421875" style="1" customWidth="1"/>
    <col min="7" max="16384" width="9.140625" style="1" customWidth="1"/>
  </cols>
  <sheetData>
    <row r="1" spans="1:4" ht="31.5" customHeight="1">
      <c r="A1" s="32" t="s">
        <v>195</v>
      </c>
      <c r="B1" s="32"/>
      <c r="C1" s="32"/>
      <c r="D1" s="32"/>
    </row>
    <row r="2" spans="1:4" ht="12.75">
      <c r="A2" s="2" t="s">
        <v>67</v>
      </c>
      <c r="B2" s="2" t="s">
        <v>192</v>
      </c>
      <c r="C2" s="2" t="s">
        <v>190</v>
      </c>
      <c r="D2" s="2" t="s">
        <v>191</v>
      </c>
    </row>
    <row r="3" spans="1:8" ht="12.75">
      <c r="A3" s="3" t="s">
        <v>64</v>
      </c>
      <c r="B3" s="4">
        <v>104929</v>
      </c>
      <c r="C3" s="4">
        <v>169601</v>
      </c>
      <c r="D3" s="9">
        <f>B3/C3</f>
        <v>0.6186814936232687</v>
      </c>
      <c r="F3" s="10"/>
      <c r="G3" s="10"/>
      <c r="H3" s="11"/>
    </row>
    <row r="4" spans="1:8" ht="12.75">
      <c r="A4" s="3" t="s">
        <v>63</v>
      </c>
      <c r="B4" s="4">
        <v>4261</v>
      </c>
      <c r="C4" s="4">
        <v>6449</v>
      </c>
      <c r="D4" s="9">
        <f aca="true" t="shared" si="0" ref="D4:D66">B4/C4</f>
        <v>0.6607225926500233</v>
      </c>
      <c r="F4" s="10"/>
      <c r="G4" s="10"/>
      <c r="H4" s="11"/>
    </row>
    <row r="5" spans="1:8" ht="12.75">
      <c r="A5" s="3" t="s">
        <v>62</v>
      </c>
      <c r="B5" s="4">
        <v>197526</v>
      </c>
      <c r="C5" s="4">
        <v>273262</v>
      </c>
      <c r="D5" s="9">
        <f t="shared" si="0"/>
        <v>0.7228447424083846</v>
      </c>
      <c r="F5" s="10"/>
      <c r="G5" s="10"/>
      <c r="H5" s="11"/>
    </row>
    <row r="6" spans="1:8" ht="12.75">
      <c r="A6" s="3" t="s">
        <v>61</v>
      </c>
      <c r="B6" s="4">
        <v>3176</v>
      </c>
      <c r="C6" s="4">
        <v>7450</v>
      </c>
      <c r="D6" s="9">
        <f t="shared" si="0"/>
        <v>0.42630872483221477</v>
      </c>
      <c r="F6" s="10"/>
      <c r="G6" s="10"/>
      <c r="H6" s="11"/>
    </row>
    <row r="7" spans="1:8" ht="12.75">
      <c r="A7" s="3" t="s">
        <v>60</v>
      </c>
      <c r="B7" s="4">
        <v>1482</v>
      </c>
      <c r="C7" s="4">
        <v>2402</v>
      </c>
      <c r="D7" s="9">
        <f t="shared" si="0"/>
        <v>0.6169858451290591</v>
      </c>
      <c r="F7" s="10"/>
      <c r="G7" s="10"/>
      <c r="H7" s="11"/>
    </row>
    <row r="8" spans="1:8" ht="12.75">
      <c r="A8" s="3" t="s">
        <v>59</v>
      </c>
      <c r="B8" s="4">
        <v>985</v>
      </c>
      <c r="C8" s="4">
        <v>2053</v>
      </c>
      <c r="D8" s="9">
        <f t="shared" si="0"/>
        <v>0.47978567949342427</v>
      </c>
      <c r="F8" s="10"/>
      <c r="G8" s="10"/>
      <c r="H8" s="11"/>
    </row>
    <row r="9" spans="1:8" ht="12.75">
      <c r="A9" s="3" t="s">
        <v>58</v>
      </c>
      <c r="B9" s="4">
        <v>104006</v>
      </c>
      <c r="C9" s="4">
        <v>162965</v>
      </c>
      <c r="D9" s="9">
        <f t="shared" si="0"/>
        <v>0.6382106587304023</v>
      </c>
      <c r="F9" s="10"/>
      <c r="G9" s="10"/>
      <c r="H9" s="11"/>
    </row>
    <row r="10" spans="1:8" ht="12.75">
      <c r="A10" s="3" t="s">
        <v>57</v>
      </c>
      <c r="B10" s="4">
        <v>20228</v>
      </c>
      <c r="C10" s="4">
        <v>29828</v>
      </c>
      <c r="D10" s="9">
        <f t="shared" si="0"/>
        <v>0.6781547539224889</v>
      </c>
      <c r="F10" s="10"/>
      <c r="G10" s="10"/>
      <c r="H10" s="11"/>
    </row>
    <row r="11" spans="1:8" ht="12.75">
      <c r="A11" s="3" t="s">
        <v>56</v>
      </c>
      <c r="B11" s="4">
        <v>7089</v>
      </c>
      <c r="C11" s="4">
        <v>10292</v>
      </c>
      <c r="D11" s="9">
        <f t="shared" si="0"/>
        <v>0.6887874076952973</v>
      </c>
      <c r="F11" s="10"/>
      <c r="G11" s="10"/>
      <c r="H11" s="11"/>
    </row>
    <row r="12" spans="1:8" ht="12.75">
      <c r="A12" s="3" t="s">
        <v>55</v>
      </c>
      <c r="B12" s="4">
        <v>541</v>
      </c>
      <c r="C12" s="4">
        <v>1199</v>
      </c>
      <c r="D12" s="9">
        <f t="shared" si="0"/>
        <v>0.451209341117598</v>
      </c>
      <c r="F12" s="10"/>
      <c r="G12" s="10"/>
      <c r="H12" s="11"/>
    </row>
    <row r="13" spans="1:8" ht="12.75">
      <c r="A13" s="3" t="s">
        <v>54</v>
      </c>
      <c r="B13" s="4">
        <v>3163</v>
      </c>
      <c r="C13" s="4">
        <v>5949</v>
      </c>
      <c r="D13" s="9">
        <f t="shared" si="0"/>
        <v>0.5316859976466634</v>
      </c>
      <c r="F13" s="10"/>
      <c r="G13" s="10"/>
      <c r="H13" s="11"/>
    </row>
    <row r="14" spans="1:8" ht="12.75">
      <c r="A14" s="3" t="s">
        <v>53</v>
      </c>
      <c r="B14" s="4">
        <v>1977</v>
      </c>
      <c r="C14" s="4">
        <v>4240</v>
      </c>
      <c r="D14" s="9">
        <f t="shared" si="0"/>
        <v>0.4662735849056604</v>
      </c>
      <c r="F14" s="10"/>
      <c r="G14" s="10"/>
      <c r="H14" s="11"/>
    </row>
    <row r="15" spans="1:8" ht="12.75">
      <c r="A15" s="3" t="s">
        <v>52</v>
      </c>
      <c r="B15" s="4">
        <v>585</v>
      </c>
      <c r="C15" s="4">
        <v>2058</v>
      </c>
      <c r="D15" s="9">
        <f t="shared" si="0"/>
        <v>0.28425655976676384</v>
      </c>
      <c r="F15" s="10"/>
      <c r="G15" s="10"/>
      <c r="H15" s="11"/>
    </row>
    <row r="16" spans="1:8" ht="12.75">
      <c r="A16" s="3" t="s">
        <v>51</v>
      </c>
      <c r="B16" s="4">
        <v>529</v>
      </c>
      <c r="C16" s="4">
        <v>1681</v>
      </c>
      <c r="D16" s="9">
        <f t="shared" si="0"/>
        <v>0.31469363474122547</v>
      </c>
      <c r="F16" s="10"/>
      <c r="G16" s="10"/>
      <c r="H16" s="11"/>
    </row>
    <row r="17" spans="1:8" ht="12.75">
      <c r="A17" s="3" t="s">
        <v>50</v>
      </c>
      <c r="B17" s="4">
        <v>1133</v>
      </c>
      <c r="C17" s="4">
        <v>2910</v>
      </c>
      <c r="D17" s="9">
        <f t="shared" si="0"/>
        <v>0.3893470790378007</v>
      </c>
      <c r="F17" s="10"/>
      <c r="G17" s="10"/>
      <c r="H17" s="11"/>
    </row>
    <row r="18" spans="1:8" ht="12.75">
      <c r="A18" s="3" t="s">
        <v>49</v>
      </c>
      <c r="B18" s="4">
        <v>11570</v>
      </c>
      <c r="C18" s="4">
        <v>16143</v>
      </c>
      <c r="D18" s="9">
        <f t="shared" si="0"/>
        <v>0.7167193210679551</v>
      </c>
      <c r="F18" s="10"/>
      <c r="G18" s="10"/>
      <c r="H18" s="11"/>
    </row>
    <row r="19" spans="1:8" ht="12.75">
      <c r="A19" s="3" t="s">
        <v>48</v>
      </c>
      <c r="B19" s="4">
        <v>157077</v>
      </c>
      <c r="C19" s="4">
        <v>273816</v>
      </c>
      <c r="D19" s="9">
        <f t="shared" si="0"/>
        <v>0.5736589534577965</v>
      </c>
      <c r="F19" s="10"/>
      <c r="G19" s="10"/>
      <c r="H19" s="11"/>
    </row>
    <row r="20" spans="1:8" ht="12.75">
      <c r="A20" s="3" t="s">
        <v>47</v>
      </c>
      <c r="B20" s="4">
        <v>682</v>
      </c>
      <c r="C20" s="4">
        <v>1351</v>
      </c>
      <c r="D20" s="9">
        <f t="shared" si="0"/>
        <v>0.5048112509252406</v>
      </c>
      <c r="F20" s="10"/>
      <c r="G20" s="10"/>
      <c r="H20" s="11"/>
    </row>
    <row r="21" spans="1:8" ht="12.75">
      <c r="A21" s="3" t="s">
        <v>46</v>
      </c>
      <c r="B21" s="4">
        <v>112943</v>
      </c>
      <c r="C21" s="4">
        <v>159319</v>
      </c>
      <c r="D21" s="9">
        <f t="shared" si="0"/>
        <v>0.7089110526679179</v>
      </c>
      <c r="F21" s="10"/>
      <c r="G21" s="10"/>
      <c r="H21" s="11"/>
    </row>
    <row r="22" spans="1:8" ht="12.75">
      <c r="A22" s="3" t="s">
        <v>45</v>
      </c>
      <c r="B22" s="4">
        <v>10959</v>
      </c>
      <c r="C22" s="4">
        <v>22206</v>
      </c>
      <c r="D22" s="9">
        <f t="shared" si="0"/>
        <v>0.4935152661442853</v>
      </c>
      <c r="F22" s="10"/>
      <c r="G22" s="10"/>
      <c r="H22" s="11"/>
    </row>
    <row r="23" spans="1:8" ht="12.75">
      <c r="A23" s="3" t="s">
        <v>44</v>
      </c>
      <c r="B23" s="4">
        <v>154533</v>
      </c>
      <c r="C23" s="4">
        <v>290106</v>
      </c>
      <c r="D23" s="9">
        <f t="shared" si="0"/>
        <v>0.532677710905669</v>
      </c>
      <c r="F23" s="10"/>
      <c r="G23" s="10"/>
      <c r="H23" s="11"/>
    </row>
    <row r="24" spans="1:8" ht="12.75">
      <c r="A24" s="3" t="s">
        <v>43</v>
      </c>
      <c r="B24" s="4">
        <v>9075</v>
      </c>
      <c r="C24" s="4">
        <v>14191</v>
      </c>
      <c r="D24" s="9">
        <f t="shared" si="0"/>
        <v>0.6394898174899585</v>
      </c>
      <c r="F24" s="10"/>
      <c r="G24" s="10"/>
      <c r="H24" s="11"/>
    </row>
    <row r="25" spans="1:8" ht="12.75">
      <c r="A25" s="3" t="s">
        <v>42</v>
      </c>
      <c r="B25" s="4">
        <v>10924</v>
      </c>
      <c r="C25" s="4">
        <v>21150</v>
      </c>
      <c r="D25" s="9">
        <f t="shared" si="0"/>
        <v>0.5165011820330969</v>
      </c>
      <c r="F25" s="10"/>
      <c r="G25" s="10"/>
      <c r="H25" s="11"/>
    </row>
    <row r="26" spans="1:8" ht="12.75">
      <c r="A26" s="3" t="s">
        <v>41</v>
      </c>
      <c r="B26" s="4">
        <v>14931</v>
      </c>
      <c r="C26" s="4">
        <v>24097</v>
      </c>
      <c r="D26" s="9">
        <f t="shared" si="0"/>
        <v>0.6196206996721584</v>
      </c>
      <c r="F26" s="10"/>
      <c r="G26" s="10"/>
      <c r="H26" s="11"/>
    </row>
    <row r="27" spans="1:8" ht="12.75">
      <c r="A27" s="3" t="s">
        <v>40</v>
      </c>
      <c r="B27" s="4">
        <v>1490</v>
      </c>
      <c r="C27" s="4">
        <v>3789</v>
      </c>
      <c r="D27" s="9">
        <f t="shared" si="0"/>
        <v>0.39324359989443125</v>
      </c>
      <c r="F27" s="10"/>
      <c r="G27" s="10"/>
      <c r="H27" s="11"/>
    </row>
    <row r="28" spans="1:8" ht="12.75">
      <c r="A28" s="3" t="s">
        <v>39</v>
      </c>
      <c r="B28" s="4">
        <v>4740</v>
      </c>
      <c r="C28" s="4">
        <v>8842</v>
      </c>
      <c r="D28" s="9">
        <f t="shared" si="0"/>
        <v>0.5360778104501244</v>
      </c>
      <c r="F28" s="10"/>
      <c r="G28" s="10"/>
      <c r="H28" s="11"/>
    </row>
    <row r="29" spans="1:8" ht="12.75">
      <c r="A29" s="3" t="s">
        <v>38</v>
      </c>
      <c r="B29" s="4">
        <v>4350</v>
      </c>
      <c r="C29" s="4">
        <v>8431</v>
      </c>
      <c r="D29" s="9">
        <f t="shared" si="0"/>
        <v>0.5159530304827422</v>
      </c>
      <c r="F29" s="10"/>
      <c r="G29" s="10"/>
      <c r="H29" s="11"/>
    </row>
    <row r="30" spans="1:8" ht="12.75">
      <c r="A30" s="3" t="s">
        <v>37</v>
      </c>
      <c r="B30" s="4">
        <v>295</v>
      </c>
      <c r="C30" s="4">
        <v>703</v>
      </c>
      <c r="D30" s="9">
        <f t="shared" si="0"/>
        <v>0.41963015647226176</v>
      </c>
      <c r="F30" s="10"/>
      <c r="G30" s="10"/>
      <c r="H30" s="11"/>
    </row>
    <row r="31" spans="1:8" ht="12.75">
      <c r="A31" s="3" t="s">
        <v>36</v>
      </c>
      <c r="B31" s="4">
        <v>2059</v>
      </c>
      <c r="C31" s="4">
        <v>3749</v>
      </c>
      <c r="D31" s="9">
        <f t="shared" si="0"/>
        <v>0.5492131234995999</v>
      </c>
      <c r="F31" s="10"/>
      <c r="G31" s="10"/>
      <c r="H31" s="11"/>
    </row>
    <row r="32" spans="1:8" ht="12.75">
      <c r="A32" s="3" t="s">
        <v>35</v>
      </c>
      <c r="B32" s="4">
        <v>452</v>
      </c>
      <c r="C32" s="4">
        <v>999</v>
      </c>
      <c r="D32" s="9">
        <f t="shared" si="0"/>
        <v>0.45245245245245247</v>
      </c>
      <c r="F32" s="10"/>
      <c r="G32" s="10"/>
      <c r="H32" s="11"/>
    </row>
    <row r="33" spans="1:8" ht="12.75">
      <c r="A33" s="3" t="s">
        <v>34</v>
      </c>
      <c r="B33" s="4">
        <v>223462</v>
      </c>
      <c r="C33" s="4">
        <v>299174</v>
      </c>
      <c r="D33" s="9">
        <f t="shared" si="0"/>
        <v>0.7469298802703443</v>
      </c>
      <c r="F33" s="10"/>
      <c r="G33" s="10"/>
      <c r="H33" s="11"/>
    </row>
    <row r="34" spans="1:8" ht="12.75">
      <c r="A34" s="3" t="s">
        <v>33</v>
      </c>
      <c r="B34" s="4">
        <v>454</v>
      </c>
      <c r="C34" s="4">
        <v>922</v>
      </c>
      <c r="D34" s="9">
        <f t="shared" si="0"/>
        <v>0.4924078091106291</v>
      </c>
      <c r="F34" s="10"/>
      <c r="G34" s="10"/>
      <c r="H34" s="11"/>
    </row>
    <row r="35" spans="1:8" ht="12.75">
      <c r="A35" s="3" t="s">
        <v>32</v>
      </c>
      <c r="B35" s="4">
        <v>1462</v>
      </c>
      <c r="C35" s="4">
        <v>3968</v>
      </c>
      <c r="D35" s="9">
        <f t="shared" si="0"/>
        <v>0.3684475806451613</v>
      </c>
      <c r="F35" s="10"/>
      <c r="G35" s="10"/>
      <c r="H35" s="11"/>
    </row>
    <row r="36" spans="1:8" ht="12.75">
      <c r="A36" s="3" t="s">
        <v>31</v>
      </c>
      <c r="B36" s="4">
        <v>13180</v>
      </c>
      <c r="C36" s="4">
        <v>28426</v>
      </c>
      <c r="D36" s="9">
        <f t="shared" si="0"/>
        <v>0.4636600295504116</v>
      </c>
      <c r="F36" s="10"/>
      <c r="G36" s="10"/>
      <c r="H36" s="11"/>
    </row>
    <row r="37" spans="1:8" ht="12.75">
      <c r="A37" s="3" t="s">
        <v>30</v>
      </c>
      <c r="B37" s="4">
        <v>1022</v>
      </c>
      <c r="C37" s="4">
        <v>3317</v>
      </c>
      <c r="D37" s="9">
        <f t="shared" si="0"/>
        <v>0.30810973771480255</v>
      </c>
      <c r="F37" s="10"/>
      <c r="G37" s="10"/>
      <c r="H37" s="11"/>
    </row>
    <row r="38" spans="1:8" ht="12.75">
      <c r="A38" s="3" t="s">
        <v>29</v>
      </c>
      <c r="B38" s="4">
        <v>105598</v>
      </c>
      <c r="C38" s="4">
        <v>167619</v>
      </c>
      <c r="D38" s="9">
        <f t="shared" si="0"/>
        <v>0.6299882471557521</v>
      </c>
      <c r="F38" s="10"/>
      <c r="G38" s="10"/>
      <c r="H38" s="11"/>
    </row>
    <row r="39" spans="1:8" ht="12.75">
      <c r="A39" s="3" t="s">
        <v>28</v>
      </c>
      <c r="B39" s="4">
        <v>3602</v>
      </c>
      <c r="C39" s="4">
        <v>7464</v>
      </c>
      <c r="D39" s="9">
        <f t="shared" si="0"/>
        <v>0.48258306538049306</v>
      </c>
      <c r="F39" s="10"/>
      <c r="G39" s="10"/>
      <c r="H39" s="11"/>
    </row>
    <row r="40" spans="1:8" ht="12.75">
      <c r="A40" s="3" t="s">
        <v>27</v>
      </c>
      <c r="B40" s="4">
        <v>1466</v>
      </c>
      <c r="C40" s="4">
        <v>2475</v>
      </c>
      <c r="D40" s="9">
        <f t="shared" si="0"/>
        <v>0.5923232323232324</v>
      </c>
      <c r="F40" s="10"/>
      <c r="G40" s="10"/>
      <c r="H40" s="11"/>
    </row>
    <row r="41" spans="1:8" ht="12.75">
      <c r="A41" s="3" t="s">
        <v>26</v>
      </c>
      <c r="B41" s="4">
        <v>5286</v>
      </c>
      <c r="C41" s="4">
        <v>9641</v>
      </c>
      <c r="D41" s="9">
        <f t="shared" si="0"/>
        <v>0.5482833730940774</v>
      </c>
      <c r="F41" s="10"/>
      <c r="G41" s="10"/>
      <c r="H41" s="11"/>
    </row>
    <row r="42" spans="1:8" ht="12.75">
      <c r="A42" s="3" t="s">
        <v>25</v>
      </c>
      <c r="B42" s="4">
        <v>43546</v>
      </c>
      <c r="C42" s="4">
        <v>72909</v>
      </c>
      <c r="D42" s="9">
        <f t="shared" si="0"/>
        <v>0.5972650838716757</v>
      </c>
      <c r="F42" s="10"/>
      <c r="G42" s="10"/>
      <c r="H42" s="11"/>
    </row>
    <row r="43" spans="1:8" ht="12.75">
      <c r="A43" s="3" t="s">
        <v>24</v>
      </c>
      <c r="B43" s="4">
        <v>382</v>
      </c>
      <c r="C43" s="4">
        <v>685</v>
      </c>
      <c r="D43" s="9">
        <f t="shared" si="0"/>
        <v>0.5576642335766423</v>
      </c>
      <c r="F43" s="10"/>
      <c r="G43" s="10"/>
      <c r="H43" s="11"/>
    </row>
    <row r="44" spans="1:8" ht="12.75">
      <c r="A44" s="3" t="s">
        <v>23</v>
      </c>
      <c r="B44" s="4">
        <v>2004</v>
      </c>
      <c r="C44" s="4">
        <v>6755</v>
      </c>
      <c r="D44" s="9">
        <f t="shared" si="0"/>
        <v>0.29666913397483347</v>
      </c>
      <c r="F44" s="10"/>
      <c r="G44" s="10"/>
      <c r="H44" s="11"/>
    </row>
    <row r="45" spans="1:8" ht="12.75">
      <c r="A45" s="3" t="s">
        <v>22</v>
      </c>
      <c r="B45" s="4">
        <v>6059</v>
      </c>
      <c r="C45" s="4">
        <v>12967</v>
      </c>
      <c r="D45" s="9">
        <f t="shared" si="0"/>
        <v>0.4672630523636925</v>
      </c>
      <c r="F45" s="10"/>
      <c r="G45" s="10"/>
      <c r="H45" s="11"/>
    </row>
    <row r="46" spans="1:8" ht="12.75">
      <c r="A46" s="3" t="s">
        <v>21</v>
      </c>
      <c r="B46" s="4">
        <v>13961</v>
      </c>
      <c r="C46" s="4">
        <v>20165</v>
      </c>
      <c r="D46" s="9">
        <f t="shared" si="0"/>
        <v>0.6923382097694024</v>
      </c>
      <c r="F46" s="10"/>
      <c r="G46" s="10"/>
      <c r="H46" s="11"/>
    </row>
    <row r="47" spans="1:8" ht="12.75">
      <c r="A47" s="3" t="s">
        <v>20</v>
      </c>
      <c r="B47" s="4">
        <v>6695</v>
      </c>
      <c r="C47" s="4">
        <v>11068</v>
      </c>
      <c r="D47" s="9">
        <f t="shared" si="0"/>
        <v>0.6048970003614023</v>
      </c>
      <c r="F47" s="10"/>
      <c r="G47" s="10"/>
      <c r="H47" s="11"/>
    </row>
    <row r="48" spans="1:8" ht="12.75">
      <c r="A48" s="3" t="s">
        <v>19</v>
      </c>
      <c r="B48" s="4">
        <v>4809</v>
      </c>
      <c r="C48" s="4">
        <v>8582</v>
      </c>
      <c r="D48" s="9">
        <f t="shared" si="0"/>
        <v>0.5603588907014682</v>
      </c>
      <c r="F48" s="10"/>
      <c r="G48" s="10"/>
      <c r="H48" s="11"/>
    </row>
    <row r="49" spans="1:8" ht="12.75">
      <c r="A49" s="3" t="s">
        <v>18</v>
      </c>
      <c r="B49" s="4">
        <v>1986</v>
      </c>
      <c r="C49" s="4">
        <v>3136</v>
      </c>
      <c r="D49" s="9">
        <f t="shared" si="0"/>
        <v>0.6332908163265306</v>
      </c>
      <c r="F49" s="10"/>
      <c r="G49" s="10"/>
      <c r="H49" s="11"/>
    </row>
    <row r="50" spans="1:8" ht="12.75">
      <c r="A50" s="3" t="s">
        <v>17</v>
      </c>
      <c r="B50" s="4">
        <v>5933</v>
      </c>
      <c r="C50" s="4">
        <v>9969</v>
      </c>
      <c r="D50" s="9">
        <f t="shared" si="0"/>
        <v>0.5951449493429631</v>
      </c>
      <c r="F50" s="10"/>
      <c r="G50" s="10"/>
      <c r="H50" s="11"/>
    </row>
    <row r="51" spans="1:8" ht="12.75">
      <c r="A51" s="3" t="s">
        <v>16</v>
      </c>
      <c r="B51" s="4">
        <v>1517</v>
      </c>
      <c r="C51" s="4">
        <v>2405</v>
      </c>
      <c r="D51" s="9">
        <f t="shared" si="0"/>
        <v>0.6307692307692307</v>
      </c>
      <c r="F51" s="10"/>
      <c r="G51" s="10"/>
      <c r="H51" s="11"/>
    </row>
    <row r="52" spans="1:8" ht="12.75">
      <c r="A52" s="3" t="s">
        <v>15</v>
      </c>
      <c r="B52" s="4">
        <v>2627</v>
      </c>
      <c r="C52" s="4">
        <v>10278</v>
      </c>
      <c r="D52" s="9">
        <f t="shared" si="0"/>
        <v>0.25559447363300253</v>
      </c>
      <c r="F52" s="10"/>
      <c r="G52" s="10"/>
      <c r="H52" s="11"/>
    </row>
    <row r="53" spans="1:8" ht="12.75">
      <c r="A53" s="3" t="s">
        <v>14</v>
      </c>
      <c r="B53" s="4">
        <v>2906</v>
      </c>
      <c r="C53" s="4">
        <v>5116</v>
      </c>
      <c r="D53" s="9">
        <f t="shared" si="0"/>
        <v>0.5680218921032056</v>
      </c>
      <c r="F53" s="10"/>
      <c r="G53" s="10"/>
      <c r="H53" s="11"/>
    </row>
    <row r="54" spans="1:8" ht="12.75">
      <c r="A54" s="3" t="s">
        <v>13</v>
      </c>
      <c r="B54" s="4">
        <v>37002</v>
      </c>
      <c r="C54" s="4">
        <v>75631</v>
      </c>
      <c r="D54" s="9">
        <f t="shared" si="0"/>
        <v>0.48924382858880616</v>
      </c>
      <c r="F54" s="10"/>
      <c r="G54" s="10"/>
      <c r="H54" s="11"/>
    </row>
    <row r="55" spans="1:8" ht="12.75">
      <c r="A55" s="3" t="s">
        <v>12</v>
      </c>
      <c r="B55" s="4">
        <v>1549</v>
      </c>
      <c r="C55" s="4">
        <v>3422</v>
      </c>
      <c r="D55" s="9">
        <f t="shared" si="0"/>
        <v>0.4526592635885447</v>
      </c>
      <c r="F55" s="10"/>
      <c r="G55" s="10"/>
      <c r="H55" s="11"/>
    </row>
    <row r="56" spans="1:8" ht="12.75">
      <c r="A56" s="3" t="s">
        <v>11</v>
      </c>
      <c r="B56" s="4">
        <v>2816</v>
      </c>
      <c r="C56" s="4">
        <v>5718</v>
      </c>
      <c r="D56" s="9">
        <f t="shared" si="0"/>
        <v>0.4924798880727527</v>
      </c>
      <c r="F56" s="10"/>
      <c r="G56" s="10"/>
      <c r="H56" s="11"/>
    </row>
    <row r="57" spans="1:8" ht="12.75">
      <c r="A57" s="3" t="s">
        <v>10</v>
      </c>
      <c r="B57" s="4">
        <v>5805</v>
      </c>
      <c r="C57" s="4">
        <v>13314</v>
      </c>
      <c r="D57" s="9">
        <f t="shared" si="0"/>
        <v>0.43600721045516</v>
      </c>
      <c r="F57" s="10"/>
      <c r="G57" s="10"/>
      <c r="H57" s="11"/>
    </row>
    <row r="58" spans="1:8" ht="12.75">
      <c r="A58" s="3" t="s">
        <v>9</v>
      </c>
      <c r="B58" s="4">
        <v>1702</v>
      </c>
      <c r="C58" s="4">
        <v>3201</v>
      </c>
      <c r="D58" s="9">
        <f t="shared" si="0"/>
        <v>0.5317088409871915</v>
      </c>
      <c r="F58" s="10"/>
      <c r="G58" s="10"/>
      <c r="H58" s="11"/>
    </row>
    <row r="59" spans="1:8" ht="12.75">
      <c r="A59" s="3" t="s">
        <v>8</v>
      </c>
      <c r="B59" s="4">
        <v>119</v>
      </c>
      <c r="C59" s="4">
        <v>597</v>
      </c>
      <c r="D59" s="9">
        <f t="shared" si="0"/>
        <v>0.19932998324958123</v>
      </c>
      <c r="F59" s="10"/>
      <c r="G59" s="10"/>
      <c r="H59" s="11"/>
    </row>
    <row r="60" spans="1:8" ht="12.75">
      <c r="A60" s="3" t="s">
        <v>7</v>
      </c>
      <c r="B60" s="4">
        <v>2405</v>
      </c>
      <c r="C60" s="4">
        <v>4404</v>
      </c>
      <c r="D60" s="9">
        <f t="shared" si="0"/>
        <v>0.546094459582198</v>
      </c>
      <c r="F60" s="10"/>
      <c r="G60" s="10"/>
      <c r="H60" s="11"/>
    </row>
    <row r="61" spans="1:8" ht="12.75">
      <c r="A61" s="3" t="s">
        <v>6</v>
      </c>
      <c r="B61" s="4">
        <v>810</v>
      </c>
      <c r="C61" s="4">
        <v>1410</v>
      </c>
      <c r="D61" s="9">
        <f t="shared" si="0"/>
        <v>0.574468085106383</v>
      </c>
      <c r="F61" s="10"/>
      <c r="G61" s="10"/>
      <c r="H61" s="11"/>
    </row>
    <row r="62" spans="1:8" ht="12.75">
      <c r="A62" s="3" t="s">
        <v>5</v>
      </c>
      <c r="B62" s="4">
        <v>4965</v>
      </c>
      <c r="C62" s="4">
        <v>17396</v>
      </c>
      <c r="D62" s="9">
        <f t="shared" si="0"/>
        <v>0.285410439181421</v>
      </c>
      <c r="F62" s="10"/>
      <c r="G62" s="10"/>
      <c r="H62" s="11"/>
    </row>
    <row r="63" spans="1:8" ht="12.75">
      <c r="A63" s="3" t="s">
        <v>4</v>
      </c>
      <c r="B63" s="4">
        <v>5570</v>
      </c>
      <c r="C63" s="4">
        <v>13215</v>
      </c>
      <c r="D63" s="9">
        <f t="shared" si="0"/>
        <v>0.42149073023079836</v>
      </c>
      <c r="F63" s="10"/>
      <c r="G63" s="10"/>
      <c r="H63" s="11"/>
    </row>
    <row r="64" spans="1:8" ht="12.75">
      <c r="A64" s="3" t="s">
        <v>3</v>
      </c>
      <c r="B64" s="4">
        <v>1502</v>
      </c>
      <c r="C64" s="4">
        <v>2648</v>
      </c>
      <c r="D64" s="9">
        <f t="shared" si="0"/>
        <v>0.5672205438066465</v>
      </c>
      <c r="F64" s="10"/>
      <c r="G64" s="10"/>
      <c r="H64" s="11"/>
    </row>
    <row r="65" spans="1:8" ht="12.75">
      <c r="A65" s="3" t="s">
        <v>2</v>
      </c>
      <c r="B65" s="4">
        <v>69908</v>
      </c>
      <c r="C65" s="4">
        <v>113132</v>
      </c>
      <c r="D65" s="9">
        <f t="shared" si="0"/>
        <v>0.617933033978008</v>
      </c>
      <c r="F65" s="10"/>
      <c r="G65" s="10"/>
      <c r="H65" s="11"/>
    </row>
    <row r="66" spans="1:8" ht="12.75">
      <c r="A66" s="3" t="s">
        <v>1</v>
      </c>
      <c r="B66" s="4">
        <v>2593</v>
      </c>
      <c r="C66" s="4">
        <v>4842</v>
      </c>
      <c r="D66" s="9">
        <f t="shared" si="0"/>
        <v>0.5355225113589426</v>
      </c>
      <c r="F66" s="10"/>
      <c r="G66" s="10"/>
      <c r="H66" s="11"/>
    </row>
    <row r="67" spans="1:8" ht="12.75">
      <c r="A67" s="6" t="s">
        <v>0</v>
      </c>
      <c r="B67" s="7">
        <f>SUM(B3:B66)</f>
        <v>1532393</v>
      </c>
      <c r="C67" s="7">
        <f>SUM(C3:C66)</f>
        <v>2477202</v>
      </c>
      <c r="D67" s="12">
        <f>B67/C67</f>
        <v>0.6185983218163073</v>
      </c>
      <c r="F67" s="10"/>
      <c r="G67" s="10"/>
      <c r="H67" s="11"/>
    </row>
  </sheetData>
  <sheetProtection/>
  <mergeCells count="1">
    <mergeCell ref="A1:D1"/>
  </mergeCells>
  <printOptions horizontalCentered="1"/>
  <pageMargins left="0.75" right="0.75" top="1" bottom="1" header="0.5" footer="0.5"/>
  <pageSetup fitToHeight="1" fitToWidth="1"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J2" sqref="J2:J3"/>
    </sheetView>
  </sheetViews>
  <sheetFormatPr defaultColWidth="9.140625" defaultRowHeight="15"/>
  <cols>
    <col min="1" max="1" width="10.8515625" style="8" bestFit="1" customWidth="1"/>
    <col min="2" max="3" width="9.140625" style="8" bestFit="1" customWidth="1"/>
    <col min="4" max="4" width="9.421875" style="8" bestFit="1" customWidth="1"/>
    <col min="5" max="5" width="12.140625" style="8" bestFit="1" customWidth="1"/>
    <col min="6" max="6" width="7.8515625" style="8" bestFit="1" customWidth="1"/>
    <col min="7" max="7" width="7.57421875" style="8" bestFit="1" customWidth="1"/>
    <col min="8" max="8" width="9.421875" style="8" bestFit="1" customWidth="1"/>
    <col min="9" max="9" width="13.421875" style="8" bestFit="1" customWidth="1"/>
    <col min="10" max="10" width="11.7109375" style="94" bestFit="1" customWidth="1"/>
    <col min="11" max="16384" width="9.140625" style="1" customWidth="1"/>
  </cols>
  <sheetData>
    <row r="1" spans="1:10" ht="26.25" customHeight="1">
      <c r="A1" s="33" t="s">
        <v>196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ht="12.75">
      <c r="A2" s="36" t="s">
        <v>67</v>
      </c>
      <c r="B2" s="37" t="s">
        <v>66</v>
      </c>
      <c r="C2" s="37"/>
      <c r="D2" s="37"/>
      <c r="E2" s="38" t="s">
        <v>79</v>
      </c>
      <c r="F2" s="37" t="s">
        <v>65</v>
      </c>
      <c r="G2" s="37"/>
      <c r="H2" s="37"/>
      <c r="I2" s="38" t="s">
        <v>80</v>
      </c>
      <c r="J2" s="93" t="s">
        <v>78</v>
      </c>
    </row>
    <row r="3" spans="1:10" ht="12.75">
      <c r="A3" s="36"/>
      <c r="B3" s="2" t="s">
        <v>77</v>
      </c>
      <c r="C3" s="2" t="s">
        <v>76</v>
      </c>
      <c r="D3" s="2" t="s">
        <v>75</v>
      </c>
      <c r="E3" s="39"/>
      <c r="F3" s="2" t="s">
        <v>77</v>
      </c>
      <c r="G3" s="2" t="s">
        <v>76</v>
      </c>
      <c r="H3" s="2" t="s">
        <v>75</v>
      </c>
      <c r="I3" s="39"/>
      <c r="J3" s="93"/>
    </row>
    <row r="4" spans="1:20" ht="12.75">
      <c r="A4" s="14" t="s">
        <v>64</v>
      </c>
      <c r="B4" s="4">
        <v>90642</v>
      </c>
      <c r="C4" s="4">
        <v>78953</v>
      </c>
      <c r="D4" s="4">
        <v>6</v>
      </c>
      <c r="E4" s="15">
        <f>SUM(B4:D4)</f>
        <v>169601</v>
      </c>
      <c r="F4" s="4">
        <v>29735</v>
      </c>
      <c r="G4" s="4">
        <v>30966</v>
      </c>
      <c r="H4" s="4">
        <v>10</v>
      </c>
      <c r="I4" s="15">
        <f>SUM(F4:H4)</f>
        <v>60711</v>
      </c>
      <c r="J4" s="15">
        <f>SUM(E4,I4)</f>
        <v>230312</v>
      </c>
      <c r="L4" s="17"/>
      <c r="M4" s="17"/>
      <c r="N4" s="17"/>
      <c r="O4" s="17"/>
      <c r="P4" s="17"/>
      <c r="Q4" s="17"/>
      <c r="R4" s="17"/>
      <c r="S4" s="17"/>
      <c r="T4" s="17"/>
    </row>
    <row r="5" spans="1:20" ht="12.75">
      <c r="A5" s="14" t="s">
        <v>63</v>
      </c>
      <c r="B5" s="4">
        <v>3452</v>
      </c>
      <c r="C5" s="4">
        <v>2997</v>
      </c>
      <c r="D5" s="4"/>
      <c r="E5" s="15">
        <f>SUM(B5:D5)</f>
        <v>6449</v>
      </c>
      <c r="F5" s="4">
        <v>1415</v>
      </c>
      <c r="G5" s="4">
        <v>1324</v>
      </c>
      <c r="H5" s="14"/>
      <c r="I5" s="15">
        <f aca="true" t="shared" si="0" ref="I5:I67">SUM(F5:H5)</f>
        <v>2739</v>
      </c>
      <c r="J5" s="15">
        <f aca="true" t="shared" si="1" ref="J5:J67">SUM(E5,I5)</f>
        <v>9188</v>
      </c>
      <c r="L5" s="17"/>
      <c r="M5" s="17"/>
      <c r="N5" s="18"/>
      <c r="O5" s="17"/>
      <c r="P5" s="17"/>
      <c r="Q5" s="17"/>
      <c r="R5" s="18"/>
      <c r="S5" s="17"/>
      <c r="T5" s="17"/>
    </row>
    <row r="6" spans="1:20" ht="12.75">
      <c r="A6" s="14" t="s">
        <v>62</v>
      </c>
      <c r="B6" s="4">
        <v>147137</v>
      </c>
      <c r="C6" s="4">
        <v>126112</v>
      </c>
      <c r="D6" s="4">
        <v>13</v>
      </c>
      <c r="E6" s="15">
        <f>SUM(B6:D6)</f>
        <v>273262</v>
      </c>
      <c r="F6" s="4">
        <v>37204</v>
      </c>
      <c r="G6" s="4">
        <v>36517</v>
      </c>
      <c r="H6" s="4">
        <v>24</v>
      </c>
      <c r="I6" s="15">
        <f t="shared" si="0"/>
        <v>73745</v>
      </c>
      <c r="J6" s="15">
        <f t="shared" si="1"/>
        <v>347007</v>
      </c>
      <c r="L6" s="17"/>
      <c r="M6" s="17"/>
      <c r="N6" s="17"/>
      <c r="O6" s="17"/>
      <c r="P6" s="17"/>
      <c r="Q6" s="17"/>
      <c r="R6" s="17"/>
      <c r="S6" s="17"/>
      <c r="T6" s="17"/>
    </row>
    <row r="7" spans="1:20" ht="12.75">
      <c r="A7" s="14" t="s">
        <v>61</v>
      </c>
      <c r="B7" s="4">
        <v>3851</v>
      </c>
      <c r="C7" s="4">
        <v>3599</v>
      </c>
      <c r="D7" s="14"/>
      <c r="E7" s="15">
        <f aca="true" t="shared" si="2" ref="E7:E67">SUM(B7:D7)</f>
        <v>7450</v>
      </c>
      <c r="F7" s="4">
        <v>911</v>
      </c>
      <c r="G7" s="4">
        <v>1065</v>
      </c>
      <c r="H7" s="14"/>
      <c r="I7" s="15">
        <f t="shared" si="0"/>
        <v>1976</v>
      </c>
      <c r="J7" s="15">
        <f t="shared" si="1"/>
        <v>9426</v>
      </c>
      <c r="L7" s="17"/>
      <c r="M7" s="17"/>
      <c r="N7" s="18"/>
      <c r="O7" s="17"/>
      <c r="P7" s="17"/>
      <c r="Q7" s="17"/>
      <c r="R7" s="18"/>
      <c r="S7" s="17"/>
      <c r="T7" s="17"/>
    </row>
    <row r="8" spans="1:20" ht="12.75">
      <c r="A8" s="14" t="s">
        <v>60</v>
      </c>
      <c r="B8" s="4">
        <v>1253</v>
      </c>
      <c r="C8" s="4">
        <v>1149</v>
      </c>
      <c r="D8" s="14"/>
      <c r="E8" s="15">
        <f t="shared" si="2"/>
        <v>2402</v>
      </c>
      <c r="F8" s="4">
        <v>246</v>
      </c>
      <c r="G8" s="4">
        <v>262</v>
      </c>
      <c r="H8" s="14"/>
      <c r="I8" s="15">
        <f t="shared" si="0"/>
        <v>508</v>
      </c>
      <c r="J8" s="15">
        <f t="shared" si="1"/>
        <v>2910</v>
      </c>
      <c r="L8" s="17"/>
      <c r="M8" s="17"/>
      <c r="N8" s="18"/>
      <c r="O8" s="17"/>
      <c r="P8" s="17"/>
      <c r="Q8" s="17"/>
      <c r="R8" s="18"/>
      <c r="S8" s="17"/>
      <c r="T8" s="17"/>
    </row>
    <row r="9" spans="1:20" ht="12.75">
      <c r="A9" s="14" t="s">
        <v>59</v>
      </c>
      <c r="B9" s="4">
        <v>1086</v>
      </c>
      <c r="C9" s="4">
        <v>967</v>
      </c>
      <c r="D9" s="14"/>
      <c r="E9" s="15">
        <f t="shared" si="2"/>
        <v>2053</v>
      </c>
      <c r="F9" s="4">
        <v>354</v>
      </c>
      <c r="G9" s="4">
        <v>341</v>
      </c>
      <c r="H9" s="14"/>
      <c r="I9" s="15">
        <f t="shared" si="0"/>
        <v>695</v>
      </c>
      <c r="J9" s="15">
        <f t="shared" si="1"/>
        <v>2748</v>
      </c>
      <c r="L9" s="17"/>
      <c r="M9" s="17"/>
      <c r="N9" s="18"/>
      <c r="O9" s="17"/>
      <c r="P9" s="17"/>
      <c r="Q9" s="17"/>
      <c r="R9" s="18"/>
      <c r="S9" s="17"/>
      <c r="T9" s="17"/>
    </row>
    <row r="10" spans="1:20" ht="12.75">
      <c r="A10" s="14" t="s">
        <v>58</v>
      </c>
      <c r="B10" s="4">
        <v>84817</v>
      </c>
      <c r="C10" s="4">
        <v>78148</v>
      </c>
      <c r="D10" s="4"/>
      <c r="E10" s="15">
        <f t="shared" si="2"/>
        <v>162965</v>
      </c>
      <c r="F10" s="4">
        <v>28825</v>
      </c>
      <c r="G10" s="4">
        <v>32978</v>
      </c>
      <c r="H10" s="4"/>
      <c r="I10" s="15">
        <f t="shared" si="0"/>
        <v>61803</v>
      </c>
      <c r="J10" s="15">
        <f t="shared" si="1"/>
        <v>224768</v>
      </c>
      <c r="L10" s="17"/>
      <c r="M10" s="17"/>
      <c r="N10" s="18"/>
      <c r="O10" s="17"/>
      <c r="P10" s="17"/>
      <c r="Q10" s="17"/>
      <c r="R10" s="18"/>
      <c r="S10" s="17"/>
      <c r="T10" s="17"/>
    </row>
    <row r="11" spans="1:20" ht="12.75">
      <c r="A11" s="14" t="s">
        <v>57</v>
      </c>
      <c r="B11" s="4">
        <v>15599</v>
      </c>
      <c r="C11" s="4">
        <v>14229</v>
      </c>
      <c r="D11" s="14"/>
      <c r="E11" s="15">
        <f t="shared" si="2"/>
        <v>29828</v>
      </c>
      <c r="F11" s="4">
        <v>3669</v>
      </c>
      <c r="G11" s="4">
        <v>3953</v>
      </c>
      <c r="H11" s="14"/>
      <c r="I11" s="15">
        <f t="shared" si="0"/>
        <v>7622</v>
      </c>
      <c r="J11" s="15">
        <f t="shared" si="1"/>
        <v>37450</v>
      </c>
      <c r="L11" s="17"/>
      <c r="M11" s="17"/>
      <c r="N11" s="18"/>
      <c r="O11" s="17"/>
      <c r="P11" s="17"/>
      <c r="Q11" s="17"/>
      <c r="R11" s="18"/>
      <c r="S11" s="17"/>
      <c r="T11" s="17"/>
    </row>
    <row r="12" spans="1:20" ht="12.75">
      <c r="A12" s="14" t="s">
        <v>56</v>
      </c>
      <c r="B12" s="4">
        <v>5320</v>
      </c>
      <c r="C12" s="4">
        <v>4972</v>
      </c>
      <c r="D12" s="14"/>
      <c r="E12" s="15">
        <f t="shared" si="2"/>
        <v>10292</v>
      </c>
      <c r="F12" s="4">
        <v>1120</v>
      </c>
      <c r="G12" s="4">
        <v>1138</v>
      </c>
      <c r="H12" s="14"/>
      <c r="I12" s="15">
        <f t="shared" si="0"/>
        <v>2258</v>
      </c>
      <c r="J12" s="15">
        <f t="shared" si="1"/>
        <v>12550</v>
      </c>
      <c r="L12" s="17"/>
      <c r="M12" s="17"/>
      <c r="N12" s="18"/>
      <c r="O12" s="17"/>
      <c r="P12" s="17"/>
      <c r="Q12" s="17"/>
      <c r="R12" s="18"/>
      <c r="S12" s="17"/>
      <c r="T12" s="17"/>
    </row>
    <row r="13" spans="1:20" ht="12.75">
      <c r="A13" s="14" t="s">
        <v>55</v>
      </c>
      <c r="B13" s="4">
        <v>616</v>
      </c>
      <c r="C13" s="4">
        <v>583</v>
      </c>
      <c r="D13" s="14"/>
      <c r="E13" s="15">
        <f t="shared" si="2"/>
        <v>1199</v>
      </c>
      <c r="F13" s="4">
        <v>118</v>
      </c>
      <c r="G13" s="4">
        <v>119</v>
      </c>
      <c r="H13" s="14"/>
      <c r="I13" s="15">
        <f t="shared" si="0"/>
        <v>237</v>
      </c>
      <c r="J13" s="15">
        <f t="shared" si="1"/>
        <v>1436</v>
      </c>
      <c r="L13" s="17"/>
      <c r="M13" s="17"/>
      <c r="N13" s="18"/>
      <c r="O13" s="17"/>
      <c r="P13" s="17"/>
      <c r="Q13" s="17"/>
      <c r="R13" s="18"/>
      <c r="S13" s="17"/>
      <c r="T13" s="17"/>
    </row>
    <row r="14" spans="1:20" ht="12.75">
      <c r="A14" s="14" t="s">
        <v>54</v>
      </c>
      <c r="B14" s="4">
        <v>2932</v>
      </c>
      <c r="C14" s="4">
        <v>3017</v>
      </c>
      <c r="D14" s="14"/>
      <c r="E14" s="15">
        <f t="shared" si="2"/>
        <v>5949</v>
      </c>
      <c r="F14" s="4">
        <v>694</v>
      </c>
      <c r="G14" s="4">
        <v>859</v>
      </c>
      <c r="H14" s="14"/>
      <c r="I14" s="15">
        <f t="shared" si="0"/>
        <v>1553</v>
      </c>
      <c r="J14" s="15">
        <f t="shared" si="1"/>
        <v>7502</v>
      </c>
      <c r="L14" s="17"/>
      <c r="M14" s="17"/>
      <c r="N14" s="18"/>
      <c r="O14" s="17"/>
      <c r="P14" s="17"/>
      <c r="Q14" s="17"/>
      <c r="R14" s="18"/>
      <c r="S14" s="17"/>
      <c r="T14" s="17"/>
    </row>
    <row r="15" spans="1:20" ht="12.75">
      <c r="A15" s="14" t="s">
        <v>53</v>
      </c>
      <c r="B15" s="4">
        <v>2220</v>
      </c>
      <c r="C15" s="4">
        <v>2020</v>
      </c>
      <c r="D15" s="14"/>
      <c r="E15" s="15">
        <f t="shared" si="2"/>
        <v>4240</v>
      </c>
      <c r="F15" s="4">
        <v>508</v>
      </c>
      <c r="G15" s="4">
        <v>502</v>
      </c>
      <c r="H15" s="14"/>
      <c r="I15" s="15">
        <f t="shared" si="0"/>
        <v>1010</v>
      </c>
      <c r="J15" s="15">
        <f t="shared" si="1"/>
        <v>5250</v>
      </c>
      <c r="L15" s="17"/>
      <c r="M15" s="17"/>
      <c r="N15" s="18"/>
      <c r="O15" s="17"/>
      <c r="P15" s="17"/>
      <c r="Q15" s="17"/>
      <c r="R15" s="18"/>
      <c r="S15" s="17"/>
      <c r="T15" s="17"/>
    </row>
    <row r="16" spans="1:20" ht="12.75">
      <c r="A16" s="14" t="s">
        <v>52</v>
      </c>
      <c r="B16" s="4">
        <v>1041</v>
      </c>
      <c r="C16" s="4">
        <v>1017</v>
      </c>
      <c r="D16" s="14"/>
      <c r="E16" s="15">
        <f t="shared" si="2"/>
        <v>2058</v>
      </c>
      <c r="F16" s="4">
        <v>233</v>
      </c>
      <c r="G16" s="4">
        <v>244</v>
      </c>
      <c r="H16" s="4"/>
      <c r="I16" s="15">
        <f t="shared" si="0"/>
        <v>477</v>
      </c>
      <c r="J16" s="15">
        <f t="shared" si="1"/>
        <v>2535</v>
      </c>
      <c r="L16" s="17"/>
      <c r="M16" s="17"/>
      <c r="N16" s="18"/>
      <c r="O16" s="17"/>
      <c r="P16" s="17"/>
      <c r="Q16" s="17"/>
      <c r="R16" s="18"/>
      <c r="S16" s="17"/>
      <c r="T16" s="17"/>
    </row>
    <row r="17" spans="1:20" ht="12.75">
      <c r="A17" s="14" t="s">
        <v>51</v>
      </c>
      <c r="B17" s="4">
        <v>877</v>
      </c>
      <c r="C17" s="4">
        <v>804</v>
      </c>
      <c r="D17" s="14"/>
      <c r="E17" s="15">
        <f t="shared" si="2"/>
        <v>1681</v>
      </c>
      <c r="F17" s="4">
        <v>254</v>
      </c>
      <c r="G17" s="4">
        <v>230</v>
      </c>
      <c r="H17" s="4"/>
      <c r="I17" s="15">
        <f t="shared" si="0"/>
        <v>484</v>
      </c>
      <c r="J17" s="15">
        <f t="shared" si="1"/>
        <v>2165</v>
      </c>
      <c r="L17" s="17"/>
      <c r="M17" s="17"/>
      <c r="N17" s="18"/>
      <c r="O17" s="17"/>
      <c r="P17" s="17"/>
      <c r="Q17" s="17"/>
      <c r="R17" s="18"/>
      <c r="S17" s="17"/>
      <c r="T17" s="17"/>
    </row>
    <row r="18" spans="1:20" ht="12.75">
      <c r="A18" s="14" t="s">
        <v>50</v>
      </c>
      <c r="B18" s="4">
        <v>1446</v>
      </c>
      <c r="C18" s="4">
        <v>1464</v>
      </c>
      <c r="D18" s="4"/>
      <c r="E18" s="15">
        <f t="shared" si="2"/>
        <v>2910</v>
      </c>
      <c r="F18" s="4">
        <v>206</v>
      </c>
      <c r="G18" s="4">
        <v>240</v>
      </c>
      <c r="H18" s="14"/>
      <c r="I18" s="15">
        <f t="shared" si="0"/>
        <v>446</v>
      </c>
      <c r="J18" s="15">
        <f t="shared" si="1"/>
        <v>3356</v>
      </c>
      <c r="L18" s="17"/>
      <c r="M18" s="17"/>
      <c r="N18" s="18"/>
      <c r="O18" s="17"/>
      <c r="P18" s="17"/>
      <c r="Q18" s="17"/>
      <c r="R18" s="18"/>
      <c r="S18" s="17"/>
      <c r="T18" s="17"/>
    </row>
    <row r="19" spans="1:20" ht="12.75">
      <c r="A19" s="14" t="s">
        <v>49</v>
      </c>
      <c r="B19" s="4">
        <v>8467</v>
      </c>
      <c r="C19" s="4">
        <v>7676</v>
      </c>
      <c r="D19" s="14"/>
      <c r="E19" s="15">
        <f t="shared" si="2"/>
        <v>16143</v>
      </c>
      <c r="F19" s="4">
        <v>1905</v>
      </c>
      <c r="G19" s="4">
        <v>1837</v>
      </c>
      <c r="H19" s="14"/>
      <c r="I19" s="15">
        <f t="shared" si="0"/>
        <v>3742</v>
      </c>
      <c r="J19" s="15">
        <f t="shared" si="1"/>
        <v>19885</v>
      </c>
      <c r="L19" s="17"/>
      <c r="M19" s="17"/>
      <c r="N19" s="18"/>
      <c r="O19" s="17"/>
      <c r="P19" s="17"/>
      <c r="Q19" s="17"/>
      <c r="R19" s="18"/>
      <c r="S19" s="17"/>
      <c r="T19" s="17"/>
    </row>
    <row r="20" spans="1:20" ht="12.75">
      <c r="A20" s="14" t="s">
        <v>48</v>
      </c>
      <c r="B20" s="4">
        <v>146700</v>
      </c>
      <c r="C20" s="4">
        <v>127093</v>
      </c>
      <c r="D20" s="4">
        <v>23</v>
      </c>
      <c r="E20" s="15">
        <f t="shared" si="2"/>
        <v>273816</v>
      </c>
      <c r="F20" s="4">
        <v>74465</v>
      </c>
      <c r="G20" s="4">
        <v>79569</v>
      </c>
      <c r="H20" s="4">
        <v>156</v>
      </c>
      <c r="I20" s="15">
        <f t="shared" si="0"/>
        <v>154190</v>
      </c>
      <c r="J20" s="15">
        <f t="shared" si="1"/>
        <v>428006</v>
      </c>
      <c r="L20" s="17"/>
      <c r="M20" s="17"/>
      <c r="N20" s="17"/>
      <c r="O20" s="17"/>
      <c r="P20" s="17"/>
      <c r="Q20" s="17"/>
      <c r="R20" s="17"/>
      <c r="S20" s="17"/>
      <c r="T20" s="17"/>
    </row>
    <row r="21" spans="1:20" ht="12.75">
      <c r="A21" s="14" t="s">
        <v>47</v>
      </c>
      <c r="B21" s="4">
        <v>675</v>
      </c>
      <c r="C21" s="4">
        <v>676</v>
      </c>
      <c r="D21" s="4"/>
      <c r="E21" s="15">
        <f t="shared" si="2"/>
        <v>1351</v>
      </c>
      <c r="F21" s="4">
        <v>107</v>
      </c>
      <c r="G21" s="4">
        <v>135</v>
      </c>
      <c r="H21" s="14"/>
      <c r="I21" s="15">
        <f t="shared" si="0"/>
        <v>242</v>
      </c>
      <c r="J21" s="15">
        <f t="shared" si="1"/>
        <v>1593</v>
      </c>
      <c r="L21" s="17"/>
      <c r="M21" s="17"/>
      <c r="N21" s="18"/>
      <c r="O21" s="17"/>
      <c r="P21" s="17"/>
      <c r="Q21" s="17"/>
      <c r="R21" s="18"/>
      <c r="S21" s="17"/>
      <c r="T21" s="17"/>
    </row>
    <row r="22" spans="1:20" ht="12.75">
      <c r="A22" s="14" t="s">
        <v>46</v>
      </c>
      <c r="B22" s="4">
        <v>82915</v>
      </c>
      <c r="C22" s="4">
        <v>76404</v>
      </c>
      <c r="D22" s="4"/>
      <c r="E22" s="15">
        <f t="shared" si="2"/>
        <v>159319</v>
      </c>
      <c r="F22" s="4">
        <v>16680</v>
      </c>
      <c r="G22" s="4">
        <v>17157</v>
      </c>
      <c r="H22" s="4"/>
      <c r="I22" s="15">
        <f t="shared" si="0"/>
        <v>33837</v>
      </c>
      <c r="J22" s="15">
        <f t="shared" si="1"/>
        <v>193156</v>
      </c>
      <c r="L22" s="17"/>
      <c r="M22" s="17"/>
      <c r="N22" s="17"/>
      <c r="O22" s="17"/>
      <c r="P22" s="17"/>
      <c r="Q22" s="17"/>
      <c r="R22" s="18"/>
      <c r="S22" s="17"/>
      <c r="T22" s="17"/>
    </row>
    <row r="23" spans="1:20" ht="12.75">
      <c r="A23" s="14" t="s">
        <v>45</v>
      </c>
      <c r="B23" s="4">
        <v>10955</v>
      </c>
      <c r="C23" s="4">
        <v>11251</v>
      </c>
      <c r="D23" s="4"/>
      <c r="E23" s="15">
        <f t="shared" si="2"/>
        <v>22206</v>
      </c>
      <c r="F23" s="4">
        <v>3232</v>
      </c>
      <c r="G23" s="4">
        <v>4526</v>
      </c>
      <c r="H23" s="4">
        <v>1</v>
      </c>
      <c r="I23" s="15">
        <f t="shared" si="0"/>
        <v>7759</v>
      </c>
      <c r="J23" s="15">
        <f t="shared" si="1"/>
        <v>29965</v>
      </c>
      <c r="L23" s="17"/>
      <c r="M23" s="17"/>
      <c r="N23" s="18"/>
      <c r="O23" s="17"/>
      <c r="P23" s="17"/>
      <c r="Q23" s="17"/>
      <c r="R23" s="17"/>
      <c r="S23" s="17"/>
      <c r="T23" s="17"/>
    </row>
    <row r="24" spans="1:20" ht="12.75">
      <c r="A24" s="14" t="s">
        <v>44</v>
      </c>
      <c r="B24" s="4">
        <v>155460</v>
      </c>
      <c r="C24" s="4">
        <v>134643</v>
      </c>
      <c r="D24" s="14">
        <v>3</v>
      </c>
      <c r="E24" s="15">
        <f t="shared" si="2"/>
        <v>290106</v>
      </c>
      <c r="F24" s="4">
        <v>41206</v>
      </c>
      <c r="G24" s="4">
        <v>39740</v>
      </c>
      <c r="H24" s="4">
        <v>6</v>
      </c>
      <c r="I24" s="15">
        <f t="shared" si="0"/>
        <v>80952</v>
      </c>
      <c r="J24" s="15">
        <f t="shared" si="1"/>
        <v>371058</v>
      </c>
      <c r="L24" s="17"/>
      <c r="M24" s="17"/>
      <c r="N24" s="18"/>
      <c r="O24" s="17"/>
      <c r="P24" s="17"/>
      <c r="Q24" s="17"/>
      <c r="R24" s="17"/>
      <c r="S24" s="17"/>
      <c r="T24" s="17"/>
    </row>
    <row r="25" spans="1:20" ht="12.75">
      <c r="A25" s="14" t="s">
        <v>43</v>
      </c>
      <c r="B25" s="4">
        <v>7266</v>
      </c>
      <c r="C25" s="4">
        <v>6924</v>
      </c>
      <c r="D25" s="4">
        <v>1</v>
      </c>
      <c r="E25" s="15">
        <f t="shared" si="2"/>
        <v>14191</v>
      </c>
      <c r="F25" s="4">
        <v>1531</v>
      </c>
      <c r="G25" s="4">
        <v>1630</v>
      </c>
      <c r="H25" s="14"/>
      <c r="I25" s="15">
        <f t="shared" si="0"/>
        <v>3161</v>
      </c>
      <c r="J25" s="15">
        <f t="shared" si="1"/>
        <v>17352</v>
      </c>
      <c r="L25" s="17"/>
      <c r="M25" s="17"/>
      <c r="N25" s="17"/>
      <c r="O25" s="17"/>
      <c r="P25" s="17"/>
      <c r="Q25" s="17"/>
      <c r="R25" s="18"/>
      <c r="S25" s="17"/>
      <c r="T25" s="17"/>
    </row>
    <row r="26" spans="1:20" ht="12.75">
      <c r="A26" s="14" t="s">
        <v>42</v>
      </c>
      <c r="B26" s="4">
        <v>11198</v>
      </c>
      <c r="C26" s="4">
        <v>9952</v>
      </c>
      <c r="D26" s="14"/>
      <c r="E26" s="15">
        <f t="shared" si="2"/>
        <v>21150</v>
      </c>
      <c r="F26" s="4">
        <v>4703</v>
      </c>
      <c r="G26" s="4">
        <v>4514</v>
      </c>
      <c r="H26" s="14"/>
      <c r="I26" s="15">
        <f t="shared" si="0"/>
        <v>9217</v>
      </c>
      <c r="J26" s="15">
        <f t="shared" si="1"/>
        <v>30367</v>
      </c>
      <c r="L26" s="17"/>
      <c r="M26" s="17"/>
      <c r="N26" s="18"/>
      <c r="O26" s="17"/>
      <c r="P26" s="17"/>
      <c r="Q26" s="17"/>
      <c r="R26" s="18"/>
      <c r="S26" s="17"/>
      <c r="T26" s="17"/>
    </row>
    <row r="27" spans="1:20" ht="12.75">
      <c r="A27" s="14" t="s">
        <v>41</v>
      </c>
      <c r="B27" s="4">
        <v>12382</v>
      </c>
      <c r="C27" s="4">
        <v>11715</v>
      </c>
      <c r="D27" s="14"/>
      <c r="E27" s="15">
        <f t="shared" si="2"/>
        <v>24097</v>
      </c>
      <c r="F27" s="4">
        <v>3813</v>
      </c>
      <c r="G27" s="4">
        <v>4454</v>
      </c>
      <c r="H27" s="4"/>
      <c r="I27" s="15">
        <f t="shared" si="0"/>
        <v>8267</v>
      </c>
      <c r="J27" s="15">
        <f t="shared" si="1"/>
        <v>32364</v>
      </c>
      <c r="L27" s="17"/>
      <c r="M27" s="17"/>
      <c r="N27" s="18"/>
      <c r="O27" s="17"/>
      <c r="P27" s="17"/>
      <c r="Q27" s="17"/>
      <c r="R27" s="18"/>
      <c r="S27" s="17"/>
      <c r="T27" s="17"/>
    </row>
    <row r="28" spans="1:20" ht="12.75">
      <c r="A28" s="14" t="s">
        <v>40</v>
      </c>
      <c r="B28" s="4">
        <v>1808</v>
      </c>
      <c r="C28" s="4">
        <v>1981</v>
      </c>
      <c r="D28" s="14"/>
      <c r="E28" s="15">
        <f t="shared" si="2"/>
        <v>3789</v>
      </c>
      <c r="F28" s="4">
        <v>585</v>
      </c>
      <c r="G28" s="4">
        <v>709</v>
      </c>
      <c r="H28" s="14"/>
      <c r="I28" s="15">
        <f t="shared" si="0"/>
        <v>1294</v>
      </c>
      <c r="J28" s="15">
        <f t="shared" si="1"/>
        <v>5083</v>
      </c>
      <c r="L28" s="17"/>
      <c r="M28" s="17"/>
      <c r="N28" s="18"/>
      <c r="O28" s="17"/>
      <c r="P28" s="17"/>
      <c r="Q28" s="17"/>
      <c r="R28" s="18"/>
      <c r="S28" s="17"/>
      <c r="T28" s="17"/>
    </row>
    <row r="29" spans="1:20" ht="12.75">
      <c r="A29" s="14" t="s">
        <v>39</v>
      </c>
      <c r="B29" s="4">
        <v>4211</v>
      </c>
      <c r="C29" s="4">
        <v>4631</v>
      </c>
      <c r="D29" s="14"/>
      <c r="E29" s="15">
        <f t="shared" si="2"/>
        <v>8842</v>
      </c>
      <c r="F29" s="4">
        <v>1198</v>
      </c>
      <c r="G29" s="4">
        <v>1671</v>
      </c>
      <c r="H29" s="14"/>
      <c r="I29" s="15">
        <f t="shared" si="0"/>
        <v>2869</v>
      </c>
      <c r="J29" s="15">
        <f t="shared" si="1"/>
        <v>11711</v>
      </c>
      <c r="L29" s="17"/>
      <c r="M29" s="17"/>
      <c r="N29" s="18"/>
      <c r="O29" s="17"/>
      <c r="P29" s="17"/>
      <c r="Q29" s="17"/>
      <c r="R29" s="18"/>
      <c r="S29" s="17"/>
      <c r="T29" s="17"/>
    </row>
    <row r="30" spans="1:20" ht="12.75">
      <c r="A30" s="14" t="s">
        <v>38</v>
      </c>
      <c r="B30" s="4">
        <v>4064</v>
      </c>
      <c r="C30" s="4">
        <v>4367</v>
      </c>
      <c r="D30" s="14"/>
      <c r="E30" s="15">
        <f t="shared" si="2"/>
        <v>8431</v>
      </c>
      <c r="F30" s="4">
        <v>1611</v>
      </c>
      <c r="G30" s="4">
        <v>2393</v>
      </c>
      <c r="H30" s="14"/>
      <c r="I30" s="15">
        <f t="shared" si="0"/>
        <v>4004</v>
      </c>
      <c r="J30" s="15">
        <f t="shared" si="1"/>
        <v>12435</v>
      </c>
      <c r="L30" s="17"/>
      <c r="M30" s="17"/>
      <c r="N30" s="18"/>
      <c r="O30" s="17"/>
      <c r="P30" s="17"/>
      <c r="Q30" s="17"/>
      <c r="R30" s="18"/>
      <c r="S30" s="17"/>
      <c r="T30" s="17"/>
    </row>
    <row r="31" spans="1:20" ht="12.75">
      <c r="A31" s="14" t="s">
        <v>37</v>
      </c>
      <c r="B31" s="4">
        <v>324</v>
      </c>
      <c r="C31" s="4">
        <v>379</v>
      </c>
      <c r="D31" s="14"/>
      <c r="E31" s="15">
        <f t="shared" si="2"/>
        <v>703</v>
      </c>
      <c r="F31" s="4">
        <v>13</v>
      </c>
      <c r="G31" s="4">
        <v>16</v>
      </c>
      <c r="H31" s="14"/>
      <c r="I31" s="15">
        <f t="shared" si="0"/>
        <v>29</v>
      </c>
      <c r="J31" s="15">
        <f t="shared" si="1"/>
        <v>732</v>
      </c>
      <c r="L31" s="17"/>
      <c r="M31" s="17"/>
      <c r="N31" s="18"/>
      <c r="O31" s="17"/>
      <c r="P31" s="17"/>
      <c r="Q31" s="17"/>
      <c r="R31" s="18"/>
      <c r="S31" s="17"/>
      <c r="T31" s="17"/>
    </row>
    <row r="32" spans="1:20" ht="12.75">
      <c r="A32" s="14" t="s">
        <v>36</v>
      </c>
      <c r="B32" s="4">
        <v>1991</v>
      </c>
      <c r="C32" s="4">
        <v>1758</v>
      </c>
      <c r="D32" s="4"/>
      <c r="E32" s="15">
        <f t="shared" si="2"/>
        <v>3749</v>
      </c>
      <c r="F32" s="4">
        <v>506</v>
      </c>
      <c r="G32" s="4">
        <v>475</v>
      </c>
      <c r="H32" s="4"/>
      <c r="I32" s="15">
        <f t="shared" si="0"/>
        <v>981</v>
      </c>
      <c r="J32" s="15">
        <f t="shared" si="1"/>
        <v>4730</v>
      </c>
      <c r="L32" s="17"/>
      <c r="M32" s="17"/>
      <c r="N32" s="18"/>
      <c r="O32" s="17"/>
      <c r="P32" s="17"/>
      <c r="Q32" s="17"/>
      <c r="R32" s="18"/>
      <c r="S32" s="17"/>
      <c r="T32" s="17"/>
    </row>
    <row r="33" spans="1:20" ht="12.75">
      <c r="A33" s="14" t="s">
        <v>35</v>
      </c>
      <c r="B33" s="4">
        <v>478</v>
      </c>
      <c r="C33" s="4">
        <v>521</v>
      </c>
      <c r="D33" s="14"/>
      <c r="E33" s="15">
        <f t="shared" si="2"/>
        <v>999</v>
      </c>
      <c r="F33" s="4">
        <v>88</v>
      </c>
      <c r="G33" s="4">
        <v>128</v>
      </c>
      <c r="H33" s="14"/>
      <c r="I33" s="15">
        <f t="shared" si="0"/>
        <v>216</v>
      </c>
      <c r="J33" s="15">
        <f t="shared" si="1"/>
        <v>1215</v>
      </c>
      <c r="L33" s="17"/>
      <c r="M33" s="17"/>
      <c r="N33" s="18"/>
      <c r="O33" s="17"/>
      <c r="P33" s="17"/>
      <c r="Q33" s="17"/>
      <c r="R33" s="18"/>
      <c r="S33" s="17"/>
      <c r="T33" s="17"/>
    </row>
    <row r="34" spans="1:20" ht="12.75">
      <c r="A34" s="14" t="s">
        <v>34</v>
      </c>
      <c r="B34" s="4">
        <v>159027</v>
      </c>
      <c r="C34" s="4">
        <v>140145</v>
      </c>
      <c r="D34" s="4">
        <v>2</v>
      </c>
      <c r="E34" s="15">
        <f t="shared" si="2"/>
        <v>299174</v>
      </c>
      <c r="F34" s="4">
        <v>39906</v>
      </c>
      <c r="G34" s="4">
        <v>42084</v>
      </c>
      <c r="H34" s="4"/>
      <c r="I34" s="15">
        <f t="shared" si="0"/>
        <v>81990</v>
      </c>
      <c r="J34" s="15">
        <f t="shared" si="1"/>
        <v>381164</v>
      </c>
      <c r="L34" s="17"/>
      <c r="M34" s="17"/>
      <c r="N34" s="17"/>
      <c r="O34" s="17"/>
      <c r="P34" s="17"/>
      <c r="Q34" s="17"/>
      <c r="R34" s="18"/>
      <c r="S34" s="17"/>
      <c r="T34" s="17"/>
    </row>
    <row r="35" spans="1:20" ht="12.75">
      <c r="A35" s="14" t="s">
        <v>33</v>
      </c>
      <c r="B35" s="4">
        <v>480</v>
      </c>
      <c r="C35" s="4">
        <v>442</v>
      </c>
      <c r="D35" s="14"/>
      <c r="E35" s="15">
        <f t="shared" si="2"/>
        <v>922</v>
      </c>
      <c r="F35" s="4">
        <v>73</v>
      </c>
      <c r="G35" s="4">
        <v>60</v>
      </c>
      <c r="H35" s="14"/>
      <c r="I35" s="15">
        <f t="shared" si="0"/>
        <v>133</v>
      </c>
      <c r="J35" s="15">
        <f t="shared" si="1"/>
        <v>1055</v>
      </c>
      <c r="L35" s="17"/>
      <c r="M35" s="17"/>
      <c r="N35" s="18"/>
      <c r="O35" s="17"/>
      <c r="P35" s="17"/>
      <c r="Q35" s="17"/>
      <c r="R35" s="18"/>
      <c r="S35" s="17"/>
      <c r="T35" s="17"/>
    </row>
    <row r="36" spans="1:20" ht="12.75">
      <c r="A36" s="14" t="s">
        <v>32</v>
      </c>
      <c r="B36" s="4">
        <v>2027</v>
      </c>
      <c r="C36" s="4">
        <v>1941</v>
      </c>
      <c r="D36" s="14"/>
      <c r="E36" s="15">
        <f t="shared" si="2"/>
        <v>3968</v>
      </c>
      <c r="F36" s="4">
        <v>421</v>
      </c>
      <c r="G36" s="4">
        <v>468</v>
      </c>
      <c r="H36" s="14"/>
      <c r="I36" s="15">
        <f t="shared" si="0"/>
        <v>889</v>
      </c>
      <c r="J36" s="15">
        <f t="shared" si="1"/>
        <v>4857</v>
      </c>
      <c r="L36" s="17"/>
      <c r="M36" s="17"/>
      <c r="N36" s="18"/>
      <c r="O36" s="17"/>
      <c r="P36" s="17"/>
      <c r="Q36" s="17"/>
      <c r="R36" s="18"/>
      <c r="S36" s="17"/>
      <c r="T36" s="17"/>
    </row>
    <row r="37" spans="1:20" ht="12.75">
      <c r="A37" s="14" t="s">
        <v>31</v>
      </c>
      <c r="B37" s="4">
        <v>14567</v>
      </c>
      <c r="C37" s="4">
        <v>13859</v>
      </c>
      <c r="D37" s="4"/>
      <c r="E37" s="15">
        <f t="shared" si="2"/>
        <v>28426</v>
      </c>
      <c r="F37" s="4">
        <v>4107</v>
      </c>
      <c r="G37" s="4">
        <v>4719</v>
      </c>
      <c r="H37" s="14"/>
      <c r="I37" s="15">
        <f t="shared" si="0"/>
        <v>8826</v>
      </c>
      <c r="J37" s="15">
        <f t="shared" si="1"/>
        <v>37252</v>
      </c>
      <c r="L37" s="17"/>
      <c r="M37" s="17"/>
      <c r="N37" s="18"/>
      <c r="O37" s="17"/>
      <c r="P37" s="17"/>
      <c r="Q37" s="17"/>
      <c r="R37" s="18"/>
      <c r="S37" s="17"/>
      <c r="T37" s="17"/>
    </row>
    <row r="38" spans="1:20" ht="12.75">
      <c r="A38" s="14" t="s">
        <v>30</v>
      </c>
      <c r="B38" s="4">
        <v>1618</v>
      </c>
      <c r="C38" s="4">
        <v>1699</v>
      </c>
      <c r="D38" s="14"/>
      <c r="E38" s="15">
        <f t="shared" si="2"/>
        <v>3317</v>
      </c>
      <c r="F38" s="4">
        <v>554</v>
      </c>
      <c r="G38" s="4">
        <v>740</v>
      </c>
      <c r="H38" s="14"/>
      <c r="I38" s="15">
        <f t="shared" si="0"/>
        <v>1294</v>
      </c>
      <c r="J38" s="15">
        <f t="shared" si="1"/>
        <v>4611</v>
      </c>
      <c r="L38" s="17"/>
      <c r="M38" s="17"/>
      <c r="N38" s="18"/>
      <c r="O38" s="17"/>
      <c r="P38" s="17"/>
      <c r="Q38" s="17"/>
      <c r="R38" s="18"/>
      <c r="S38" s="17"/>
      <c r="T38" s="17"/>
    </row>
    <row r="39" spans="1:20" ht="12.75">
      <c r="A39" s="14" t="s">
        <v>29</v>
      </c>
      <c r="B39" s="4">
        <v>88174</v>
      </c>
      <c r="C39" s="4">
        <v>79445</v>
      </c>
      <c r="D39" s="4"/>
      <c r="E39" s="15">
        <f t="shared" si="2"/>
        <v>167619</v>
      </c>
      <c r="F39" s="4">
        <v>24682</v>
      </c>
      <c r="G39" s="4">
        <v>26806</v>
      </c>
      <c r="H39" s="4"/>
      <c r="I39" s="15">
        <f t="shared" si="0"/>
        <v>51488</v>
      </c>
      <c r="J39" s="15">
        <f t="shared" si="1"/>
        <v>219107</v>
      </c>
      <c r="L39" s="17"/>
      <c r="M39" s="17"/>
      <c r="N39" s="18"/>
      <c r="O39" s="17"/>
      <c r="P39" s="17"/>
      <c r="Q39" s="17"/>
      <c r="R39" s="18"/>
      <c r="S39" s="17"/>
      <c r="T39" s="17"/>
    </row>
    <row r="40" spans="1:20" ht="12.75">
      <c r="A40" s="14" t="s">
        <v>28</v>
      </c>
      <c r="B40" s="4">
        <v>3913</v>
      </c>
      <c r="C40" s="4">
        <v>3551</v>
      </c>
      <c r="D40" s="14"/>
      <c r="E40" s="15">
        <f t="shared" si="2"/>
        <v>7464</v>
      </c>
      <c r="F40" s="4">
        <v>1127</v>
      </c>
      <c r="G40" s="4">
        <v>1080</v>
      </c>
      <c r="H40" s="14"/>
      <c r="I40" s="15">
        <f t="shared" si="0"/>
        <v>2207</v>
      </c>
      <c r="J40" s="15">
        <f t="shared" si="1"/>
        <v>9671</v>
      </c>
      <c r="L40" s="17"/>
      <c r="M40" s="17"/>
      <c r="N40" s="18"/>
      <c r="O40" s="17"/>
      <c r="P40" s="17"/>
      <c r="Q40" s="17"/>
      <c r="R40" s="18"/>
      <c r="S40" s="17"/>
      <c r="T40" s="17"/>
    </row>
    <row r="41" spans="1:20" ht="12.75">
      <c r="A41" s="14" t="s">
        <v>27</v>
      </c>
      <c r="B41" s="4">
        <v>1293</v>
      </c>
      <c r="C41" s="4">
        <v>1182</v>
      </c>
      <c r="D41" s="14"/>
      <c r="E41" s="15">
        <f t="shared" si="2"/>
        <v>2475</v>
      </c>
      <c r="F41" s="4">
        <v>386</v>
      </c>
      <c r="G41" s="4">
        <v>324</v>
      </c>
      <c r="H41" s="14"/>
      <c r="I41" s="15">
        <f t="shared" si="0"/>
        <v>710</v>
      </c>
      <c r="J41" s="15">
        <f t="shared" si="1"/>
        <v>3185</v>
      </c>
      <c r="L41" s="17"/>
      <c r="M41" s="17"/>
      <c r="N41" s="18"/>
      <c r="O41" s="17"/>
      <c r="P41" s="17"/>
      <c r="Q41" s="17"/>
      <c r="R41" s="18"/>
      <c r="S41" s="17"/>
      <c r="T41" s="17"/>
    </row>
    <row r="42" spans="1:20" ht="12.75">
      <c r="A42" s="14" t="s">
        <v>26</v>
      </c>
      <c r="B42" s="4">
        <v>5055</v>
      </c>
      <c r="C42" s="4">
        <v>4586</v>
      </c>
      <c r="D42" s="14"/>
      <c r="E42" s="15">
        <f t="shared" si="2"/>
        <v>9641</v>
      </c>
      <c r="F42" s="4">
        <v>1082</v>
      </c>
      <c r="G42" s="4">
        <v>1028</v>
      </c>
      <c r="H42" s="14"/>
      <c r="I42" s="15">
        <f t="shared" si="0"/>
        <v>2110</v>
      </c>
      <c r="J42" s="15">
        <f t="shared" si="1"/>
        <v>11751</v>
      </c>
      <c r="L42" s="17"/>
      <c r="M42" s="17"/>
      <c r="N42" s="18"/>
      <c r="O42" s="17"/>
      <c r="P42" s="17"/>
      <c r="Q42" s="17"/>
      <c r="R42" s="18"/>
      <c r="S42" s="17"/>
      <c r="T42" s="17"/>
    </row>
    <row r="43" spans="1:20" ht="12.75">
      <c r="A43" s="14" t="s">
        <v>25</v>
      </c>
      <c r="B43" s="4">
        <v>38435</v>
      </c>
      <c r="C43" s="4">
        <v>34474</v>
      </c>
      <c r="D43" s="14"/>
      <c r="E43" s="15">
        <f t="shared" si="2"/>
        <v>72909</v>
      </c>
      <c r="F43" s="4">
        <v>12421</v>
      </c>
      <c r="G43" s="4">
        <v>13103</v>
      </c>
      <c r="H43" s="14"/>
      <c r="I43" s="15">
        <f t="shared" si="0"/>
        <v>25524</v>
      </c>
      <c r="J43" s="15">
        <f t="shared" si="1"/>
        <v>98433</v>
      </c>
      <c r="L43" s="17"/>
      <c r="M43" s="17"/>
      <c r="N43" s="18"/>
      <c r="O43" s="17"/>
      <c r="P43" s="17"/>
      <c r="Q43" s="17"/>
      <c r="R43" s="18"/>
      <c r="S43" s="17"/>
      <c r="T43" s="17"/>
    </row>
    <row r="44" spans="1:20" ht="12.75">
      <c r="A44" s="14" t="s">
        <v>24</v>
      </c>
      <c r="B44" s="4">
        <v>355</v>
      </c>
      <c r="C44" s="4">
        <v>330</v>
      </c>
      <c r="D44" s="14"/>
      <c r="E44" s="15">
        <f t="shared" si="2"/>
        <v>685</v>
      </c>
      <c r="F44" s="4">
        <v>56</v>
      </c>
      <c r="G44" s="4">
        <v>66</v>
      </c>
      <c r="H44" s="14"/>
      <c r="I44" s="15">
        <f t="shared" si="0"/>
        <v>122</v>
      </c>
      <c r="J44" s="15">
        <f t="shared" si="1"/>
        <v>807</v>
      </c>
      <c r="L44" s="17"/>
      <c r="M44" s="17"/>
      <c r="N44" s="18"/>
      <c r="O44" s="17"/>
      <c r="P44" s="17"/>
      <c r="Q44" s="17"/>
      <c r="R44" s="18"/>
      <c r="S44" s="17"/>
      <c r="T44" s="17"/>
    </row>
    <row r="45" spans="1:20" ht="12.75">
      <c r="A45" s="14" t="s">
        <v>23</v>
      </c>
      <c r="B45" s="4">
        <v>3432</v>
      </c>
      <c r="C45" s="4">
        <v>3323</v>
      </c>
      <c r="D45" s="14"/>
      <c r="E45" s="15">
        <f t="shared" si="2"/>
        <v>6755</v>
      </c>
      <c r="F45" s="4">
        <v>978</v>
      </c>
      <c r="G45" s="4">
        <v>1166</v>
      </c>
      <c r="H45" s="14"/>
      <c r="I45" s="15">
        <f t="shared" si="0"/>
        <v>2144</v>
      </c>
      <c r="J45" s="15">
        <f t="shared" si="1"/>
        <v>8899</v>
      </c>
      <c r="L45" s="17"/>
      <c r="M45" s="17"/>
      <c r="N45" s="18"/>
      <c r="O45" s="17"/>
      <c r="P45" s="17"/>
      <c r="Q45" s="17"/>
      <c r="R45" s="18"/>
      <c r="S45" s="17"/>
      <c r="T45" s="17"/>
    </row>
    <row r="46" spans="1:20" ht="12.75">
      <c r="A46" s="14" t="s">
        <v>22</v>
      </c>
      <c r="B46" s="4">
        <v>6747</v>
      </c>
      <c r="C46" s="4">
        <v>6220</v>
      </c>
      <c r="D46" s="14"/>
      <c r="E46" s="15">
        <f t="shared" si="2"/>
        <v>12967</v>
      </c>
      <c r="F46" s="4">
        <v>2409</v>
      </c>
      <c r="G46" s="4">
        <v>2571</v>
      </c>
      <c r="H46" s="14"/>
      <c r="I46" s="15">
        <f t="shared" si="0"/>
        <v>4980</v>
      </c>
      <c r="J46" s="15">
        <f t="shared" si="1"/>
        <v>17947</v>
      </c>
      <c r="L46" s="17"/>
      <c r="M46" s="17"/>
      <c r="N46" s="18"/>
      <c r="O46" s="17"/>
      <c r="P46" s="17"/>
      <c r="Q46" s="17"/>
      <c r="R46" s="18"/>
      <c r="S46" s="17"/>
      <c r="T46" s="17"/>
    </row>
    <row r="47" spans="1:20" ht="12.75">
      <c r="A47" s="14" t="s">
        <v>21</v>
      </c>
      <c r="B47" s="4">
        <v>10761</v>
      </c>
      <c r="C47" s="4">
        <v>9404</v>
      </c>
      <c r="D47" s="4"/>
      <c r="E47" s="15">
        <f t="shared" si="2"/>
        <v>20165</v>
      </c>
      <c r="F47" s="4">
        <v>2839</v>
      </c>
      <c r="G47" s="4">
        <v>2787</v>
      </c>
      <c r="H47" s="14"/>
      <c r="I47" s="15">
        <f t="shared" si="0"/>
        <v>5626</v>
      </c>
      <c r="J47" s="15">
        <f t="shared" si="1"/>
        <v>25791</v>
      </c>
      <c r="L47" s="17"/>
      <c r="M47" s="17"/>
      <c r="N47" s="18"/>
      <c r="O47" s="17"/>
      <c r="P47" s="17"/>
      <c r="Q47" s="17"/>
      <c r="R47" s="18"/>
      <c r="S47" s="17"/>
      <c r="T47" s="17"/>
    </row>
    <row r="48" spans="1:20" ht="12.75">
      <c r="A48" s="14" t="s">
        <v>20</v>
      </c>
      <c r="B48" s="4">
        <v>5803</v>
      </c>
      <c r="C48" s="4">
        <v>5265</v>
      </c>
      <c r="D48" s="14"/>
      <c r="E48" s="15">
        <f t="shared" si="2"/>
        <v>11068</v>
      </c>
      <c r="F48" s="4">
        <v>1720</v>
      </c>
      <c r="G48" s="4">
        <v>1645</v>
      </c>
      <c r="H48" s="14"/>
      <c r="I48" s="15">
        <f t="shared" si="0"/>
        <v>3365</v>
      </c>
      <c r="J48" s="15">
        <f t="shared" si="1"/>
        <v>14433</v>
      </c>
      <c r="L48" s="17"/>
      <c r="M48" s="17"/>
      <c r="N48" s="18"/>
      <c r="O48" s="17"/>
      <c r="P48" s="17"/>
      <c r="Q48" s="17"/>
      <c r="R48" s="18"/>
      <c r="S48" s="17"/>
      <c r="T48" s="17"/>
    </row>
    <row r="49" spans="1:20" ht="12.75">
      <c r="A49" s="14" t="s">
        <v>19</v>
      </c>
      <c r="B49" s="4">
        <v>4638</v>
      </c>
      <c r="C49" s="4">
        <v>3944</v>
      </c>
      <c r="D49" s="14"/>
      <c r="E49" s="15">
        <f t="shared" si="2"/>
        <v>8582</v>
      </c>
      <c r="F49" s="4">
        <v>1753</v>
      </c>
      <c r="G49" s="4">
        <v>1553</v>
      </c>
      <c r="H49" s="14"/>
      <c r="I49" s="15">
        <f t="shared" si="0"/>
        <v>3306</v>
      </c>
      <c r="J49" s="15">
        <f t="shared" si="1"/>
        <v>11888</v>
      </c>
      <c r="L49" s="17"/>
      <c r="M49" s="17"/>
      <c r="N49" s="18"/>
      <c r="O49" s="17"/>
      <c r="P49" s="17"/>
      <c r="Q49" s="17"/>
      <c r="R49" s="18"/>
      <c r="S49" s="17"/>
      <c r="T49" s="17"/>
    </row>
    <row r="50" spans="1:20" ht="12.75">
      <c r="A50" s="14" t="s">
        <v>18</v>
      </c>
      <c r="B50" s="4">
        <v>1615</v>
      </c>
      <c r="C50" s="4">
        <v>1521</v>
      </c>
      <c r="D50" s="14"/>
      <c r="E50" s="15">
        <f t="shared" si="2"/>
        <v>3136</v>
      </c>
      <c r="F50" s="4">
        <v>448</v>
      </c>
      <c r="G50" s="4">
        <v>492</v>
      </c>
      <c r="H50" s="14"/>
      <c r="I50" s="15">
        <f t="shared" si="0"/>
        <v>940</v>
      </c>
      <c r="J50" s="15">
        <f t="shared" si="1"/>
        <v>4076</v>
      </c>
      <c r="L50" s="17"/>
      <c r="M50" s="17"/>
      <c r="N50" s="18"/>
      <c r="O50" s="17"/>
      <c r="P50" s="17"/>
      <c r="Q50" s="17"/>
      <c r="R50" s="18"/>
      <c r="S50" s="17"/>
      <c r="T50" s="17"/>
    </row>
    <row r="51" spans="1:20" ht="12.75">
      <c r="A51" s="14" t="s">
        <v>17</v>
      </c>
      <c r="B51" s="4">
        <v>4922</v>
      </c>
      <c r="C51" s="4">
        <v>5047</v>
      </c>
      <c r="D51" s="14"/>
      <c r="E51" s="15">
        <f t="shared" si="2"/>
        <v>9969</v>
      </c>
      <c r="F51" s="4">
        <v>964</v>
      </c>
      <c r="G51" s="4">
        <v>1239</v>
      </c>
      <c r="H51" s="14"/>
      <c r="I51" s="15">
        <f t="shared" si="0"/>
        <v>2203</v>
      </c>
      <c r="J51" s="15">
        <f t="shared" si="1"/>
        <v>12172</v>
      </c>
      <c r="L51" s="17"/>
      <c r="M51" s="17"/>
      <c r="N51" s="18"/>
      <c r="O51" s="17"/>
      <c r="P51" s="17"/>
      <c r="Q51" s="17"/>
      <c r="R51" s="18"/>
      <c r="S51" s="17"/>
      <c r="T51" s="17"/>
    </row>
    <row r="52" spans="1:20" ht="12.75">
      <c r="A52" s="14" t="s">
        <v>16</v>
      </c>
      <c r="B52" s="4">
        <v>1271</v>
      </c>
      <c r="C52" s="4">
        <v>1134</v>
      </c>
      <c r="D52" s="14"/>
      <c r="E52" s="15">
        <f t="shared" si="2"/>
        <v>2405</v>
      </c>
      <c r="F52" s="4">
        <v>334</v>
      </c>
      <c r="G52" s="4">
        <v>336</v>
      </c>
      <c r="H52" s="14"/>
      <c r="I52" s="15">
        <f t="shared" si="0"/>
        <v>670</v>
      </c>
      <c r="J52" s="15">
        <f t="shared" si="1"/>
        <v>3075</v>
      </c>
      <c r="L52" s="17"/>
      <c r="M52" s="17"/>
      <c r="N52" s="18"/>
      <c r="O52" s="17"/>
      <c r="P52" s="17"/>
      <c r="Q52" s="17"/>
      <c r="R52" s="18"/>
      <c r="S52" s="17"/>
      <c r="T52" s="17"/>
    </row>
    <row r="53" spans="1:20" ht="12.75">
      <c r="A53" s="14" t="s">
        <v>15</v>
      </c>
      <c r="B53" s="4">
        <v>4928</v>
      </c>
      <c r="C53" s="4">
        <v>5350</v>
      </c>
      <c r="D53" s="14"/>
      <c r="E53" s="15">
        <f t="shared" si="2"/>
        <v>10278</v>
      </c>
      <c r="F53" s="4">
        <v>1543</v>
      </c>
      <c r="G53" s="4">
        <v>2010</v>
      </c>
      <c r="H53" s="14"/>
      <c r="I53" s="15">
        <f t="shared" si="0"/>
        <v>3553</v>
      </c>
      <c r="J53" s="15">
        <f t="shared" si="1"/>
        <v>13831</v>
      </c>
      <c r="L53" s="17"/>
      <c r="M53" s="17"/>
      <c r="N53" s="18"/>
      <c r="O53" s="17"/>
      <c r="P53" s="17"/>
      <c r="Q53" s="17"/>
      <c r="R53" s="18"/>
      <c r="S53" s="17"/>
      <c r="T53" s="17"/>
    </row>
    <row r="54" spans="1:20" ht="12.75">
      <c r="A54" s="14" t="s">
        <v>14</v>
      </c>
      <c r="B54" s="4">
        <v>2756</v>
      </c>
      <c r="C54" s="4">
        <v>2360</v>
      </c>
      <c r="D54" s="14"/>
      <c r="E54" s="15">
        <f t="shared" si="2"/>
        <v>5116</v>
      </c>
      <c r="F54" s="4">
        <v>942</v>
      </c>
      <c r="G54" s="4">
        <v>819</v>
      </c>
      <c r="H54" s="14"/>
      <c r="I54" s="15">
        <f t="shared" si="0"/>
        <v>1761</v>
      </c>
      <c r="J54" s="15">
        <f t="shared" si="1"/>
        <v>6877</v>
      </c>
      <c r="L54" s="17"/>
      <c r="M54" s="17"/>
      <c r="N54" s="18"/>
      <c r="O54" s="17"/>
      <c r="P54" s="17"/>
      <c r="Q54" s="17"/>
      <c r="R54" s="18"/>
      <c r="S54" s="17"/>
      <c r="T54" s="17"/>
    </row>
    <row r="55" spans="1:20" ht="12.75">
      <c r="A55" s="14" t="s">
        <v>13</v>
      </c>
      <c r="B55" s="4">
        <v>40913</v>
      </c>
      <c r="C55" s="4">
        <v>34718</v>
      </c>
      <c r="D55" s="4"/>
      <c r="E55" s="15">
        <f t="shared" si="2"/>
        <v>75631</v>
      </c>
      <c r="F55" s="4">
        <v>15287</v>
      </c>
      <c r="G55" s="4">
        <v>15031</v>
      </c>
      <c r="H55" s="4"/>
      <c r="I55" s="15">
        <f t="shared" si="0"/>
        <v>30318</v>
      </c>
      <c r="J55" s="15">
        <f t="shared" si="1"/>
        <v>105949</v>
      </c>
      <c r="L55" s="17"/>
      <c r="M55" s="17"/>
      <c r="N55" s="18"/>
      <c r="O55" s="17"/>
      <c r="P55" s="17"/>
      <c r="Q55" s="17"/>
      <c r="R55" s="18"/>
      <c r="S55" s="17"/>
      <c r="T55" s="17"/>
    </row>
    <row r="56" spans="1:20" ht="12.75">
      <c r="A56" s="14" t="s">
        <v>12</v>
      </c>
      <c r="B56" s="4">
        <v>1727</v>
      </c>
      <c r="C56" s="4">
        <v>1695</v>
      </c>
      <c r="D56" s="14"/>
      <c r="E56" s="15">
        <f t="shared" si="2"/>
        <v>3422</v>
      </c>
      <c r="F56" s="4">
        <v>475</v>
      </c>
      <c r="G56" s="4">
        <v>553</v>
      </c>
      <c r="H56" s="14"/>
      <c r="I56" s="15">
        <f t="shared" si="0"/>
        <v>1028</v>
      </c>
      <c r="J56" s="15">
        <f t="shared" si="1"/>
        <v>4450</v>
      </c>
      <c r="L56" s="17"/>
      <c r="M56" s="17"/>
      <c r="N56" s="18"/>
      <c r="O56" s="17"/>
      <c r="P56" s="17"/>
      <c r="Q56" s="17"/>
      <c r="R56" s="18"/>
      <c r="S56" s="17"/>
      <c r="T56" s="17"/>
    </row>
    <row r="57" spans="1:20" ht="12.75">
      <c r="A57" s="14" t="s">
        <v>11</v>
      </c>
      <c r="B57" s="4">
        <v>3052</v>
      </c>
      <c r="C57" s="4">
        <v>2666</v>
      </c>
      <c r="D57" s="14"/>
      <c r="E57" s="15">
        <f t="shared" si="2"/>
        <v>5718</v>
      </c>
      <c r="F57" s="4">
        <v>902</v>
      </c>
      <c r="G57" s="4">
        <v>876</v>
      </c>
      <c r="H57" s="14"/>
      <c r="I57" s="15">
        <f t="shared" si="0"/>
        <v>1778</v>
      </c>
      <c r="J57" s="15">
        <f t="shared" si="1"/>
        <v>7496</v>
      </c>
      <c r="L57" s="17"/>
      <c r="M57" s="17"/>
      <c r="N57" s="18"/>
      <c r="O57" s="17"/>
      <c r="P57" s="17"/>
      <c r="Q57" s="17"/>
      <c r="R57" s="18"/>
      <c r="S57" s="17"/>
      <c r="T57" s="17"/>
    </row>
    <row r="58" spans="1:20" ht="12.75">
      <c r="A58" s="14" t="s">
        <v>10</v>
      </c>
      <c r="B58" s="4">
        <v>6502</v>
      </c>
      <c r="C58" s="4">
        <v>6812</v>
      </c>
      <c r="D58" s="14"/>
      <c r="E58" s="15">
        <f t="shared" si="2"/>
        <v>13314</v>
      </c>
      <c r="F58" s="4">
        <v>1607</v>
      </c>
      <c r="G58" s="4">
        <v>2352</v>
      </c>
      <c r="H58" s="14"/>
      <c r="I58" s="15">
        <f t="shared" si="0"/>
        <v>3959</v>
      </c>
      <c r="J58" s="15">
        <f t="shared" si="1"/>
        <v>17273</v>
      </c>
      <c r="L58" s="17"/>
      <c r="M58" s="17"/>
      <c r="N58" s="18"/>
      <c r="O58" s="17"/>
      <c r="P58" s="17"/>
      <c r="Q58" s="17"/>
      <c r="R58" s="18"/>
      <c r="S58" s="17"/>
      <c r="T58" s="17"/>
    </row>
    <row r="59" spans="1:20" ht="12.75">
      <c r="A59" s="14" t="s">
        <v>9</v>
      </c>
      <c r="B59" s="4">
        <v>1633</v>
      </c>
      <c r="C59" s="4">
        <v>1568</v>
      </c>
      <c r="D59" s="14"/>
      <c r="E59" s="15">
        <f t="shared" si="2"/>
        <v>3201</v>
      </c>
      <c r="F59" s="4">
        <v>409</v>
      </c>
      <c r="G59" s="4">
        <v>442</v>
      </c>
      <c r="H59" s="14"/>
      <c r="I59" s="15">
        <f t="shared" si="0"/>
        <v>851</v>
      </c>
      <c r="J59" s="15">
        <f t="shared" si="1"/>
        <v>4052</v>
      </c>
      <c r="L59" s="17"/>
      <c r="M59" s="17"/>
      <c r="N59" s="18"/>
      <c r="O59" s="17"/>
      <c r="P59" s="17"/>
      <c r="Q59" s="17"/>
      <c r="R59" s="18"/>
      <c r="S59" s="17"/>
      <c r="T59" s="17"/>
    </row>
    <row r="60" spans="1:20" ht="12.75">
      <c r="A60" s="14" t="s">
        <v>8</v>
      </c>
      <c r="B60" s="4">
        <v>277</v>
      </c>
      <c r="C60" s="4">
        <v>317</v>
      </c>
      <c r="D60" s="4">
        <v>3</v>
      </c>
      <c r="E60" s="15">
        <f t="shared" si="2"/>
        <v>597</v>
      </c>
      <c r="F60" s="4">
        <v>7</v>
      </c>
      <c r="G60" s="4">
        <v>15</v>
      </c>
      <c r="H60" s="14"/>
      <c r="I60" s="15">
        <f t="shared" si="0"/>
        <v>22</v>
      </c>
      <c r="J60" s="15">
        <f t="shared" si="1"/>
        <v>619</v>
      </c>
      <c r="L60" s="17"/>
      <c r="M60" s="17"/>
      <c r="N60" s="17"/>
      <c r="O60" s="17"/>
      <c r="P60" s="17"/>
      <c r="Q60" s="17"/>
      <c r="R60" s="18"/>
      <c r="S60" s="17"/>
      <c r="T60" s="17"/>
    </row>
    <row r="61" spans="1:20" ht="12.75">
      <c r="A61" s="14" t="s">
        <v>7</v>
      </c>
      <c r="B61" s="4">
        <v>2067</v>
      </c>
      <c r="C61" s="4">
        <v>2337</v>
      </c>
      <c r="D61" s="4"/>
      <c r="E61" s="15">
        <f t="shared" si="2"/>
        <v>4404</v>
      </c>
      <c r="F61" s="4">
        <v>874</v>
      </c>
      <c r="G61" s="4">
        <v>1135</v>
      </c>
      <c r="H61" s="4"/>
      <c r="I61" s="15">
        <f t="shared" si="0"/>
        <v>2009</v>
      </c>
      <c r="J61" s="15">
        <f t="shared" si="1"/>
        <v>6413</v>
      </c>
      <c r="L61" s="17"/>
      <c r="M61" s="17"/>
      <c r="N61" s="18"/>
      <c r="O61" s="17"/>
      <c r="P61" s="17"/>
      <c r="Q61" s="17"/>
      <c r="R61" s="18"/>
      <c r="S61" s="17"/>
      <c r="T61" s="17"/>
    </row>
    <row r="62" spans="1:20" ht="12.75">
      <c r="A62" s="14" t="s">
        <v>6</v>
      </c>
      <c r="B62" s="4">
        <v>742</v>
      </c>
      <c r="C62" s="4">
        <v>666</v>
      </c>
      <c r="D62" s="4">
        <v>2</v>
      </c>
      <c r="E62" s="15">
        <f t="shared" si="2"/>
        <v>1410</v>
      </c>
      <c r="F62" s="4">
        <v>230</v>
      </c>
      <c r="G62" s="4">
        <v>195</v>
      </c>
      <c r="H62" s="4">
        <v>2</v>
      </c>
      <c r="I62" s="15">
        <f t="shared" si="0"/>
        <v>427</v>
      </c>
      <c r="J62" s="15">
        <f t="shared" si="1"/>
        <v>1837</v>
      </c>
      <c r="L62" s="17"/>
      <c r="M62" s="17"/>
      <c r="N62" s="17"/>
      <c r="O62" s="17"/>
      <c r="P62" s="17"/>
      <c r="Q62" s="17"/>
      <c r="R62" s="17"/>
      <c r="S62" s="17"/>
      <c r="T62" s="17"/>
    </row>
    <row r="63" spans="1:20" ht="12.75">
      <c r="A63" s="14" t="s">
        <v>5</v>
      </c>
      <c r="B63" s="4">
        <v>7918</v>
      </c>
      <c r="C63" s="4">
        <v>9478</v>
      </c>
      <c r="D63" s="4"/>
      <c r="E63" s="15">
        <f t="shared" si="2"/>
        <v>17396</v>
      </c>
      <c r="F63" s="4">
        <v>2260</v>
      </c>
      <c r="G63" s="4">
        <v>3551</v>
      </c>
      <c r="H63" s="14"/>
      <c r="I63" s="15">
        <f t="shared" si="0"/>
        <v>5811</v>
      </c>
      <c r="J63" s="15">
        <f t="shared" si="1"/>
        <v>23207</v>
      </c>
      <c r="L63" s="17"/>
      <c r="M63" s="17"/>
      <c r="N63" s="18"/>
      <c r="O63" s="17"/>
      <c r="P63" s="17"/>
      <c r="Q63" s="17"/>
      <c r="R63" s="18"/>
      <c r="S63" s="17"/>
      <c r="T63" s="17"/>
    </row>
    <row r="64" spans="1:20" ht="12.75">
      <c r="A64" s="14" t="s">
        <v>4</v>
      </c>
      <c r="B64" s="4">
        <v>6672</v>
      </c>
      <c r="C64" s="4">
        <v>6543</v>
      </c>
      <c r="D64" s="4"/>
      <c r="E64" s="15">
        <f t="shared" si="2"/>
        <v>13215</v>
      </c>
      <c r="F64" s="4">
        <v>2520</v>
      </c>
      <c r="G64" s="4">
        <v>2769</v>
      </c>
      <c r="H64" s="14"/>
      <c r="I64" s="15">
        <f t="shared" si="0"/>
        <v>5289</v>
      </c>
      <c r="J64" s="15">
        <f t="shared" si="1"/>
        <v>18504</v>
      </c>
      <c r="L64" s="17"/>
      <c r="M64" s="17"/>
      <c r="N64" s="18"/>
      <c r="O64" s="17"/>
      <c r="P64" s="17"/>
      <c r="Q64" s="17"/>
      <c r="R64" s="18"/>
      <c r="S64" s="17"/>
      <c r="T64" s="17"/>
    </row>
    <row r="65" spans="1:20" ht="12.75">
      <c r="A65" s="14" t="s">
        <v>3</v>
      </c>
      <c r="B65" s="4">
        <v>1360</v>
      </c>
      <c r="C65" s="4">
        <v>1288</v>
      </c>
      <c r="D65" s="14"/>
      <c r="E65" s="15">
        <f t="shared" si="2"/>
        <v>2648</v>
      </c>
      <c r="F65" s="4">
        <v>280</v>
      </c>
      <c r="G65" s="4">
        <v>284</v>
      </c>
      <c r="H65" s="14"/>
      <c r="I65" s="15">
        <f t="shared" si="0"/>
        <v>564</v>
      </c>
      <c r="J65" s="15">
        <f t="shared" si="1"/>
        <v>3212</v>
      </c>
      <c r="L65" s="17"/>
      <c r="M65" s="17"/>
      <c r="N65" s="18"/>
      <c r="O65" s="17"/>
      <c r="P65" s="17"/>
      <c r="Q65" s="17"/>
      <c r="R65" s="18"/>
      <c r="S65" s="17"/>
      <c r="T65" s="17"/>
    </row>
    <row r="66" spans="1:20" ht="12.75">
      <c r="A66" s="14" t="s">
        <v>2</v>
      </c>
      <c r="B66" s="4">
        <v>59609</v>
      </c>
      <c r="C66" s="4">
        <v>53521</v>
      </c>
      <c r="D66" s="4">
        <v>2</v>
      </c>
      <c r="E66" s="15">
        <f t="shared" si="2"/>
        <v>113132</v>
      </c>
      <c r="F66" s="4">
        <v>16014</v>
      </c>
      <c r="G66" s="4">
        <v>16555</v>
      </c>
      <c r="H66" s="14"/>
      <c r="I66" s="15">
        <f t="shared" si="0"/>
        <v>32569</v>
      </c>
      <c r="J66" s="15">
        <f t="shared" si="1"/>
        <v>145701</v>
      </c>
      <c r="L66" s="17"/>
      <c r="M66" s="17"/>
      <c r="N66" s="18"/>
      <c r="O66" s="17"/>
      <c r="P66" s="17"/>
      <c r="Q66" s="17"/>
      <c r="R66" s="18"/>
      <c r="S66" s="17"/>
      <c r="T66" s="17"/>
    </row>
    <row r="67" spans="1:20" ht="12.75">
      <c r="A67" s="14" t="s">
        <v>1</v>
      </c>
      <c r="B67" s="4">
        <v>2518</v>
      </c>
      <c r="C67" s="4">
        <v>2324</v>
      </c>
      <c r="D67" s="14"/>
      <c r="E67" s="15">
        <f t="shared" si="2"/>
        <v>4842</v>
      </c>
      <c r="F67" s="4">
        <v>620</v>
      </c>
      <c r="G67" s="4">
        <v>630</v>
      </c>
      <c r="H67" s="14"/>
      <c r="I67" s="15">
        <f t="shared" si="0"/>
        <v>1250</v>
      </c>
      <c r="J67" s="15">
        <f t="shared" si="1"/>
        <v>6092</v>
      </c>
      <c r="L67" s="17"/>
      <c r="M67" s="17"/>
      <c r="N67" s="18"/>
      <c r="O67" s="17"/>
      <c r="P67" s="17"/>
      <c r="Q67" s="17"/>
      <c r="R67" s="18"/>
      <c r="S67" s="17"/>
      <c r="T67" s="17"/>
    </row>
    <row r="68" spans="1:20" ht="12.75">
      <c r="A68" s="6" t="s">
        <v>0</v>
      </c>
      <c r="B68" s="7">
        <f aca="true" t="shared" si="3" ref="B68:I68">SUM(B4:B67)</f>
        <v>1307990</v>
      </c>
      <c r="C68" s="7">
        <f t="shared" si="3"/>
        <v>1169157</v>
      </c>
      <c r="D68" s="7">
        <f t="shared" si="3"/>
        <v>55</v>
      </c>
      <c r="E68" s="19">
        <f t="shared" si="3"/>
        <v>2477202</v>
      </c>
      <c r="F68" s="7">
        <f t="shared" si="3"/>
        <v>397365</v>
      </c>
      <c r="G68" s="7">
        <f t="shared" si="3"/>
        <v>419176</v>
      </c>
      <c r="H68" s="7">
        <f t="shared" si="3"/>
        <v>199</v>
      </c>
      <c r="I68" s="19">
        <f t="shared" si="3"/>
        <v>816740</v>
      </c>
      <c r="J68" s="19">
        <f>SUM(J4:J67)</f>
        <v>3293942</v>
      </c>
      <c r="L68" s="17"/>
      <c r="M68" s="17"/>
      <c r="N68" s="17"/>
      <c r="O68" s="17"/>
      <c r="P68" s="17"/>
      <c r="Q68" s="17"/>
      <c r="R68" s="17"/>
      <c r="S68" s="17"/>
      <c r="T68" s="17"/>
    </row>
  </sheetData>
  <sheetProtection/>
  <mergeCells count="7">
    <mergeCell ref="A1:J1"/>
    <mergeCell ref="A2:A3"/>
    <mergeCell ref="B2:D2"/>
    <mergeCell ref="E2:E3"/>
    <mergeCell ref="F2:H2"/>
    <mergeCell ref="I2:I3"/>
    <mergeCell ref="J2:J3"/>
  </mergeCells>
  <printOptions horizontalCentered="1"/>
  <pageMargins left="0.75" right="0.75" top="1" bottom="0.61" header="0.5" footer="0.5"/>
  <pageSetup fitToHeight="1" fitToWidth="1" horizontalDpi="600" verticalDpi="6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9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2" sqref="A2:A3"/>
    </sheetView>
  </sheetViews>
  <sheetFormatPr defaultColWidth="9.140625" defaultRowHeight="15"/>
  <cols>
    <col min="1" max="1" width="7.140625" style="8" bestFit="1" customWidth="1"/>
    <col min="2" max="2" width="10.8515625" style="25" bestFit="1" customWidth="1"/>
    <col min="3" max="3" width="5.57421875" style="8" bestFit="1" customWidth="1"/>
    <col min="4" max="4" width="7.57421875" style="8" bestFit="1" customWidth="1"/>
    <col min="5" max="5" width="5.57421875" style="8" bestFit="1" customWidth="1"/>
    <col min="6" max="6" width="6.57421875" style="8" bestFit="1" customWidth="1"/>
    <col min="7" max="8" width="7.57421875" style="8" bestFit="1" customWidth="1"/>
    <col min="9" max="9" width="4.8515625" style="8" bestFit="1" customWidth="1"/>
    <col min="10" max="10" width="12.140625" style="8" bestFit="1" customWidth="1"/>
    <col min="11" max="11" width="9.140625" style="8" bestFit="1" customWidth="1"/>
    <col min="12" max="16" width="10.140625" style="8" bestFit="1" customWidth="1"/>
    <col min="17" max="17" width="9.140625" style="8" bestFit="1" customWidth="1"/>
    <col min="18" max="18" width="13.421875" style="8" bestFit="1" customWidth="1"/>
    <col min="19" max="19" width="12.00390625" style="8" bestFit="1" customWidth="1"/>
    <col min="20" max="16384" width="9.140625" style="1" customWidth="1"/>
  </cols>
  <sheetData>
    <row r="1" spans="1:19" ht="12.75">
      <c r="A1" s="32" t="s">
        <v>197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12.75">
      <c r="A2" s="44" t="s">
        <v>81</v>
      </c>
      <c r="B2" s="44" t="s">
        <v>67</v>
      </c>
      <c r="C2" s="42" t="s">
        <v>66</v>
      </c>
      <c r="D2" s="43"/>
      <c r="E2" s="43"/>
      <c r="F2" s="43"/>
      <c r="G2" s="43"/>
      <c r="H2" s="43"/>
      <c r="I2" s="46"/>
      <c r="J2" s="38" t="s">
        <v>79</v>
      </c>
      <c r="K2" s="42" t="s">
        <v>65</v>
      </c>
      <c r="L2" s="43"/>
      <c r="M2" s="43"/>
      <c r="N2" s="43"/>
      <c r="O2" s="43"/>
      <c r="P2" s="43"/>
      <c r="Q2" s="43"/>
      <c r="R2" s="38" t="s">
        <v>80</v>
      </c>
      <c r="S2" s="38" t="s">
        <v>78</v>
      </c>
    </row>
    <row r="3" spans="1:19" ht="12.75">
      <c r="A3" s="45"/>
      <c r="B3" s="45"/>
      <c r="C3" s="2" t="s">
        <v>74</v>
      </c>
      <c r="D3" s="2" t="s">
        <v>73</v>
      </c>
      <c r="E3" s="2" t="s">
        <v>72</v>
      </c>
      <c r="F3" s="2" t="s">
        <v>71</v>
      </c>
      <c r="G3" s="2" t="s">
        <v>70</v>
      </c>
      <c r="H3" s="2" t="s">
        <v>69</v>
      </c>
      <c r="I3" s="2" t="s">
        <v>68</v>
      </c>
      <c r="J3" s="39"/>
      <c r="K3" s="2" t="s">
        <v>74</v>
      </c>
      <c r="L3" s="2" t="s">
        <v>73</v>
      </c>
      <c r="M3" s="2" t="s">
        <v>72</v>
      </c>
      <c r="N3" s="2" t="s">
        <v>71</v>
      </c>
      <c r="O3" s="2" t="s">
        <v>70</v>
      </c>
      <c r="P3" s="2" t="s">
        <v>69</v>
      </c>
      <c r="Q3" s="2" t="s">
        <v>68</v>
      </c>
      <c r="R3" s="39"/>
      <c r="S3" s="39"/>
    </row>
    <row r="4" spans="1:37" ht="12.75">
      <c r="A4" s="20" t="s">
        <v>82</v>
      </c>
      <c r="B4" s="21" t="s">
        <v>62</v>
      </c>
      <c r="C4" s="4">
        <v>33</v>
      </c>
      <c r="D4" s="4">
        <v>10532</v>
      </c>
      <c r="E4" s="4">
        <v>54</v>
      </c>
      <c r="F4" s="4">
        <v>154</v>
      </c>
      <c r="G4" s="4">
        <v>8051</v>
      </c>
      <c r="H4" s="4">
        <v>8741</v>
      </c>
      <c r="I4" s="4">
        <v>5</v>
      </c>
      <c r="J4" s="15">
        <f>SUM(C4:I4)</f>
        <v>27570</v>
      </c>
      <c r="K4" s="30">
        <v>7</v>
      </c>
      <c r="L4" s="30">
        <v>3623</v>
      </c>
      <c r="M4" s="30">
        <v>19</v>
      </c>
      <c r="N4" s="30">
        <v>52</v>
      </c>
      <c r="O4" s="30">
        <v>1927</v>
      </c>
      <c r="P4" s="30">
        <v>3989</v>
      </c>
      <c r="Q4" s="28"/>
      <c r="R4" s="15">
        <f aca="true" t="shared" si="0" ref="R4:R9">SUM(K4:Q4)</f>
        <v>9617</v>
      </c>
      <c r="S4" s="15">
        <f>SUM(R4,J4)</f>
        <v>37187</v>
      </c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3"/>
      <c r="AJ4" s="22"/>
      <c r="AK4" s="22"/>
    </row>
    <row r="5" spans="1:37" ht="12.75">
      <c r="A5" s="20" t="s">
        <v>82</v>
      </c>
      <c r="B5" s="21" t="s">
        <v>48</v>
      </c>
      <c r="C5" s="4">
        <v>309</v>
      </c>
      <c r="D5" s="4">
        <v>140718</v>
      </c>
      <c r="E5" s="4">
        <v>828</v>
      </c>
      <c r="F5" s="4">
        <v>1535</v>
      </c>
      <c r="G5" s="4">
        <v>47541</v>
      </c>
      <c r="H5" s="4">
        <v>82835</v>
      </c>
      <c r="I5" s="4">
        <v>50</v>
      </c>
      <c r="J5" s="15">
        <f>SUM(C5:I5)</f>
        <v>273816</v>
      </c>
      <c r="K5" s="30">
        <v>131</v>
      </c>
      <c r="L5" s="30">
        <v>67148</v>
      </c>
      <c r="M5" s="30">
        <v>679</v>
      </c>
      <c r="N5" s="30">
        <v>866</v>
      </c>
      <c r="O5" s="30">
        <v>25302</v>
      </c>
      <c r="P5" s="30">
        <v>60032</v>
      </c>
      <c r="Q5" s="28">
        <v>32</v>
      </c>
      <c r="R5" s="15">
        <f t="shared" si="0"/>
        <v>154190</v>
      </c>
      <c r="S5" s="15">
        <f>SUM(R5,J5)</f>
        <v>428006</v>
      </c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ht="12.75">
      <c r="A6" s="20" t="s">
        <v>82</v>
      </c>
      <c r="B6" s="21" t="s">
        <v>34</v>
      </c>
      <c r="C6" s="14"/>
      <c r="D6" s="4"/>
      <c r="E6" s="14"/>
      <c r="F6" s="14"/>
      <c r="G6" s="4">
        <v>2</v>
      </c>
      <c r="H6" s="14">
        <v>1</v>
      </c>
      <c r="I6" s="14"/>
      <c r="J6" s="15">
        <f>SUM(C6:I6)</f>
        <v>3</v>
      </c>
      <c r="K6" s="30"/>
      <c r="L6" s="30"/>
      <c r="M6" s="30"/>
      <c r="N6" s="30"/>
      <c r="O6" s="30"/>
      <c r="P6" s="30">
        <v>1</v>
      </c>
      <c r="Q6" s="28"/>
      <c r="R6" s="15">
        <f t="shared" si="0"/>
        <v>1</v>
      </c>
      <c r="S6" s="15">
        <f>SUM(R6,J6)</f>
        <v>4</v>
      </c>
      <c r="U6" s="23"/>
      <c r="V6" s="23"/>
      <c r="W6" s="23"/>
      <c r="X6" s="23"/>
      <c r="Y6" s="22"/>
      <c r="Z6" s="23"/>
      <c r="AA6" s="23"/>
      <c r="AB6" s="22"/>
      <c r="AC6" s="23"/>
      <c r="AD6" s="23"/>
      <c r="AE6" s="23"/>
      <c r="AF6" s="23"/>
      <c r="AG6" s="23"/>
      <c r="AH6" s="22"/>
      <c r="AI6" s="23"/>
      <c r="AJ6" s="22"/>
      <c r="AK6" s="22"/>
    </row>
    <row r="7" spans="1:37" ht="12.75">
      <c r="A7" s="40" t="s">
        <v>82</v>
      </c>
      <c r="B7" s="41"/>
      <c r="C7" s="24">
        <f>SUM(C4:C6)</f>
        <v>342</v>
      </c>
      <c r="D7" s="24">
        <f aca="true" t="shared" si="1" ref="D7:I7">SUM(D4:D6)</f>
        <v>151250</v>
      </c>
      <c r="E7" s="24">
        <f t="shared" si="1"/>
        <v>882</v>
      </c>
      <c r="F7" s="24">
        <f t="shared" si="1"/>
        <v>1689</v>
      </c>
      <c r="G7" s="24">
        <f t="shared" si="1"/>
        <v>55594</v>
      </c>
      <c r="H7" s="24">
        <f t="shared" si="1"/>
        <v>91577</v>
      </c>
      <c r="I7" s="24">
        <f t="shared" si="1"/>
        <v>55</v>
      </c>
      <c r="J7" s="26">
        <f>SUM(C7:I7)</f>
        <v>301389</v>
      </c>
      <c r="K7" s="31">
        <v>138</v>
      </c>
      <c r="L7" s="31">
        <v>70771</v>
      </c>
      <c r="M7" s="31">
        <v>698</v>
      </c>
      <c r="N7" s="31">
        <v>918</v>
      </c>
      <c r="O7" s="31">
        <v>27229</v>
      </c>
      <c r="P7" s="31">
        <v>64022</v>
      </c>
      <c r="Q7" s="29">
        <v>32</v>
      </c>
      <c r="R7" s="26">
        <f t="shared" si="0"/>
        <v>163808</v>
      </c>
      <c r="S7" s="26">
        <f>SUM(R7,J7)</f>
        <v>465197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</row>
    <row r="8" spans="1:37" ht="12.75">
      <c r="A8" s="20" t="s">
        <v>83</v>
      </c>
      <c r="B8" s="21" t="s">
        <v>64</v>
      </c>
      <c r="C8" s="4">
        <v>152</v>
      </c>
      <c r="D8" s="4">
        <v>41698</v>
      </c>
      <c r="E8" s="4">
        <v>171</v>
      </c>
      <c r="F8" s="4">
        <v>467</v>
      </c>
      <c r="G8" s="4">
        <v>31232</v>
      </c>
      <c r="H8" s="4">
        <v>37931</v>
      </c>
      <c r="I8" s="4">
        <v>11</v>
      </c>
      <c r="J8" s="15">
        <f aca="true" t="shared" si="2" ref="J8:J71">SUM(C8:I8)</f>
        <v>111662</v>
      </c>
      <c r="K8" s="30">
        <v>20</v>
      </c>
      <c r="L8" s="30">
        <v>13357</v>
      </c>
      <c r="M8" s="30">
        <v>53</v>
      </c>
      <c r="N8" s="30">
        <v>163</v>
      </c>
      <c r="O8" s="30">
        <v>8945</v>
      </c>
      <c r="P8" s="30">
        <v>16999</v>
      </c>
      <c r="Q8" s="28">
        <v>10</v>
      </c>
      <c r="R8" s="15">
        <f t="shared" si="0"/>
        <v>39547</v>
      </c>
      <c r="S8" s="15">
        <f>SUM(R8,J8)</f>
        <v>151209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 ht="12.75">
      <c r="A9" s="20" t="s">
        <v>83</v>
      </c>
      <c r="B9" s="21" t="s">
        <v>58</v>
      </c>
      <c r="C9" s="4">
        <v>58</v>
      </c>
      <c r="D9" s="4">
        <v>56078</v>
      </c>
      <c r="E9" s="4">
        <v>553</v>
      </c>
      <c r="F9" s="4">
        <v>656</v>
      </c>
      <c r="G9" s="4">
        <v>20674</v>
      </c>
      <c r="H9" s="4">
        <v>40164</v>
      </c>
      <c r="I9" s="4">
        <v>4</v>
      </c>
      <c r="J9" s="15">
        <f t="shared" si="2"/>
        <v>118187</v>
      </c>
      <c r="K9" s="30">
        <v>19</v>
      </c>
      <c r="L9" s="30">
        <v>18631</v>
      </c>
      <c r="M9" s="30">
        <v>365</v>
      </c>
      <c r="N9" s="30">
        <v>369</v>
      </c>
      <c r="O9" s="30">
        <v>6878</v>
      </c>
      <c r="P9" s="30">
        <v>22487</v>
      </c>
      <c r="Q9" s="28">
        <v>3</v>
      </c>
      <c r="R9" s="15">
        <f t="shared" si="0"/>
        <v>48752</v>
      </c>
      <c r="S9" s="15">
        <f aca="true" t="shared" si="3" ref="S9:S17">SUM(R9,J9)</f>
        <v>166939</v>
      </c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ht="12.75">
      <c r="A10" s="20" t="s">
        <v>83</v>
      </c>
      <c r="B10" s="21" t="s">
        <v>57</v>
      </c>
      <c r="C10" s="4">
        <v>21</v>
      </c>
      <c r="D10" s="4">
        <v>9187</v>
      </c>
      <c r="E10" s="4">
        <v>31</v>
      </c>
      <c r="F10" s="4">
        <v>152</v>
      </c>
      <c r="G10" s="4">
        <v>10294</v>
      </c>
      <c r="H10" s="4">
        <v>10140</v>
      </c>
      <c r="I10" s="14">
        <v>3</v>
      </c>
      <c r="J10" s="15">
        <f t="shared" si="2"/>
        <v>29828</v>
      </c>
      <c r="K10" s="30">
        <v>8</v>
      </c>
      <c r="L10" s="30">
        <v>2142</v>
      </c>
      <c r="M10" s="30">
        <v>19</v>
      </c>
      <c r="N10" s="30">
        <v>45</v>
      </c>
      <c r="O10" s="30">
        <v>2063</v>
      </c>
      <c r="P10" s="30">
        <v>3345</v>
      </c>
      <c r="Q10" s="28"/>
      <c r="R10" s="15">
        <f aca="true" t="shared" si="4" ref="R10:R17">SUM(K10:Q10)</f>
        <v>7622</v>
      </c>
      <c r="S10" s="15">
        <f t="shared" si="3"/>
        <v>37450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22"/>
      <c r="AK10" s="22"/>
    </row>
    <row r="11" spans="1:37" ht="12.75">
      <c r="A11" s="20" t="s">
        <v>83</v>
      </c>
      <c r="B11" s="21" t="s">
        <v>54</v>
      </c>
      <c r="C11" s="4">
        <v>4</v>
      </c>
      <c r="D11" s="4">
        <v>1971</v>
      </c>
      <c r="E11" s="4">
        <v>15</v>
      </c>
      <c r="F11" s="4">
        <v>38</v>
      </c>
      <c r="G11" s="4">
        <v>1929</v>
      </c>
      <c r="H11" s="4">
        <v>1991</v>
      </c>
      <c r="I11" s="4">
        <v>1</v>
      </c>
      <c r="J11" s="15">
        <f t="shared" si="2"/>
        <v>5949</v>
      </c>
      <c r="K11" s="30">
        <v>3</v>
      </c>
      <c r="L11" s="30">
        <v>407</v>
      </c>
      <c r="M11" s="30">
        <v>6</v>
      </c>
      <c r="N11" s="30">
        <v>15</v>
      </c>
      <c r="O11" s="30">
        <v>423</v>
      </c>
      <c r="P11" s="30">
        <v>699</v>
      </c>
      <c r="Q11" s="28"/>
      <c r="R11" s="15">
        <f t="shared" si="4"/>
        <v>1553</v>
      </c>
      <c r="S11" s="15">
        <f t="shared" si="3"/>
        <v>7502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  <c r="AJ11" s="22"/>
      <c r="AK11" s="22"/>
    </row>
    <row r="12" spans="1:37" ht="12.75">
      <c r="A12" s="20" t="s">
        <v>83</v>
      </c>
      <c r="B12" s="21" t="s">
        <v>45</v>
      </c>
      <c r="C12" s="4">
        <v>24</v>
      </c>
      <c r="D12" s="4">
        <v>6558</v>
      </c>
      <c r="E12" s="4">
        <v>78</v>
      </c>
      <c r="F12" s="4">
        <v>117</v>
      </c>
      <c r="G12" s="4">
        <v>6610</v>
      </c>
      <c r="H12" s="4">
        <v>8817</v>
      </c>
      <c r="I12" s="4">
        <v>2</v>
      </c>
      <c r="J12" s="15">
        <f t="shared" si="2"/>
        <v>22206</v>
      </c>
      <c r="K12" s="30">
        <v>2</v>
      </c>
      <c r="L12" s="30">
        <v>2052</v>
      </c>
      <c r="M12" s="30">
        <v>32</v>
      </c>
      <c r="N12" s="30">
        <v>35</v>
      </c>
      <c r="O12" s="30">
        <v>1841</v>
      </c>
      <c r="P12" s="30">
        <v>3796</v>
      </c>
      <c r="Q12" s="28">
        <v>1</v>
      </c>
      <c r="R12" s="15">
        <f t="shared" si="4"/>
        <v>7759</v>
      </c>
      <c r="S12" s="15">
        <f t="shared" si="3"/>
        <v>29965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</row>
    <row r="13" spans="1:37" ht="12.75">
      <c r="A13" s="20" t="s">
        <v>83</v>
      </c>
      <c r="B13" s="21" t="s">
        <v>40</v>
      </c>
      <c r="C13" s="4">
        <v>4</v>
      </c>
      <c r="D13" s="4">
        <v>1258</v>
      </c>
      <c r="E13" s="4">
        <v>17</v>
      </c>
      <c r="F13" s="4">
        <v>22</v>
      </c>
      <c r="G13" s="4">
        <v>1042</v>
      </c>
      <c r="H13" s="4">
        <v>1445</v>
      </c>
      <c r="I13" s="14">
        <v>1</v>
      </c>
      <c r="J13" s="15">
        <f t="shared" si="2"/>
        <v>3789</v>
      </c>
      <c r="K13" s="30"/>
      <c r="L13" s="30">
        <v>323</v>
      </c>
      <c r="M13" s="30">
        <v>11</v>
      </c>
      <c r="N13" s="30">
        <v>7</v>
      </c>
      <c r="O13" s="30">
        <v>312</v>
      </c>
      <c r="P13" s="30">
        <v>641</v>
      </c>
      <c r="Q13" s="28"/>
      <c r="R13" s="15">
        <f t="shared" si="4"/>
        <v>1294</v>
      </c>
      <c r="S13" s="15">
        <f t="shared" si="3"/>
        <v>5083</v>
      </c>
      <c r="U13" s="23"/>
      <c r="V13" s="22"/>
      <c r="W13" s="22"/>
      <c r="X13" s="22"/>
      <c r="Y13" s="22"/>
      <c r="Z13" s="22"/>
      <c r="AA13" s="23"/>
      <c r="AB13" s="22"/>
      <c r="AC13" s="23"/>
      <c r="AD13" s="22"/>
      <c r="AE13" s="22"/>
      <c r="AF13" s="22"/>
      <c r="AG13" s="22"/>
      <c r="AH13" s="22"/>
      <c r="AI13" s="23"/>
      <c r="AJ13" s="22"/>
      <c r="AK13" s="22"/>
    </row>
    <row r="14" spans="1:37" ht="12.75">
      <c r="A14" s="20" t="s">
        <v>83</v>
      </c>
      <c r="B14" s="21" t="s">
        <v>39</v>
      </c>
      <c r="C14" s="4">
        <v>11</v>
      </c>
      <c r="D14" s="4">
        <v>2109</v>
      </c>
      <c r="E14" s="4">
        <v>24</v>
      </c>
      <c r="F14" s="4">
        <v>32</v>
      </c>
      <c r="G14" s="4">
        <v>4035</v>
      </c>
      <c r="H14" s="4">
        <v>2631</v>
      </c>
      <c r="I14" s="14"/>
      <c r="J14" s="15">
        <f t="shared" si="2"/>
        <v>8842</v>
      </c>
      <c r="K14" s="30">
        <v>1</v>
      </c>
      <c r="L14" s="30">
        <v>642</v>
      </c>
      <c r="M14" s="30">
        <v>11</v>
      </c>
      <c r="N14" s="30">
        <v>9</v>
      </c>
      <c r="O14" s="30">
        <v>955</v>
      </c>
      <c r="P14" s="30">
        <v>1251</v>
      </c>
      <c r="Q14" s="28"/>
      <c r="R14" s="15">
        <f t="shared" si="4"/>
        <v>2869</v>
      </c>
      <c r="S14" s="15">
        <f t="shared" si="3"/>
        <v>11711</v>
      </c>
      <c r="U14" s="22"/>
      <c r="V14" s="22"/>
      <c r="W14" s="22"/>
      <c r="X14" s="22"/>
      <c r="Y14" s="22"/>
      <c r="Z14" s="22"/>
      <c r="AA14" s="23"/>
      <c r="AB14" s="22"/>
      <c r="AC14" s="22"/>
      <c r="AD14" s="22"/>
      <c r="AE14" s="22"/>
      <c r="AF14" s="22"/>
      <c r="AG14" s="22"/>
      <c r="AH14" s="22"/>
      <c r="AI14" s="23"/>
      <c r="AJ14" s="22"/>
      <c r="AK14" s="22"/>
    </row>
    <row r="15" spans="1:37" ht="12.75">
      <c r="A15" s="20" t="s">
        <v>83</v>
      </c>
      <c r="B15" s="21" t="s">
        <v>34</v>
      </c>
      <c r="C15" s="4">
        <v>17</v>
      </c>
      <c r="D15" s="4">
        <v>9768</v>
      </c>
      <c r="E15" s="4">
        <v>59</v>
      </c>
      <c r="F15" s="4">
        <v>134</v>
      </c>
      <c r="G15" s="4">
        <v>10727</v>
      </c>
      <c r="H15" s="4">
        <v>10488</v>
      </c>
      <c r="I15" s="4">
        <v>3</v>
      </c>
      <c r="J15" s="15">
        <f t="shared" si="2"/>
        <v>31196</v>
      </c>
      <c r="K15" s="30">
        <v>2</v>
      </c>
      <c r="L15" s="30">
        <v>2317</v>
      </c>
      <c r="M15" s="30">
        <v>13</v>
      </c>
      <c r="N15" s="30">
        <v>45</v>
      </c>
      <c r="O15" s="30">
        <v>2485</v>
      </c>
      <c r="P15" s="30">
        <v>3579</v>
      </c>
      <c r="Q15" s="28"/>
      <c r="R15" s="15">
        <f t="shared" si="4"/>
        <v>8441</v>
      </c>
      <c r="S15" s="15">
        <f t="shared" si="3"/>
        <v>39637</v>
      </c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  <c r="AJ15" s="22"/>
      <c r="AK15" s="22"/>
    </row>
    <row r="16" spans="1:37" ht="12.75">
      <c r="A16" s="20" t="s">
        <v>83</v>
      </c>
      <c r="B16" s="21" t="s">
        <v>5</v>
      </c>
      <c r="C16" s="4">
        <v>6</v>
      </c>
      <c r="D16" s="4">
        <v>5171</v>
      </c>
      <c r="E16" s="4">
        <v>85</v>
      </c>
      <c r="F16" s="4">
        <v>69</v>
      </c>
      <c r="G16" s="4">
        <v>4350</v>
      </c>
      <c r="H16" s="4">
        <v>7715</v>
      </c>
      <c r="I16" s="14"/>
      <c r="J16" s="15">
        <f t="shared" si="2"/>
        <v>17396</v>
      </c>
      <c r="K16" s="30">
        <v>1</v>
      </c>
      <c r="L16" s="30">
        <v>1333</v>
      </c>
      <c r="M16" s="30">
        <v>53</v>
      </c>
      <c r="N16" s="30">
        <v>28</v>
      </c>
      <c r="O16" s="30">
        <v>1388</v>
      </c>
      <c r="P16" s="30">
        <v>3008</v>
      </c>
      <c r="Q16" s="28"/>
      <c r="R16" s="15">
        <f t="shared" si="4"/>
        <v>5811</v>
      </c>
      <c r="S16" s="15">
        <f t="shared" si="3"/>
        <v>23207</v>
      </c>
      <c r="U16" s="22"/>
      <c r="V16" s="22"/>
      <c r="W16" s="22"/>
      <c r="X16" s="22"/>
      <c r="Y16" s="22"/>
      <c r="Z16" s="22"/>
      <c r="AA16" s="23"/>
      <c r="AB16" s="22"/>
      <c r="AC16" s="22"/>
      <c r="AD16" s="22"/>
      <c r="AE16" s="22"/>
      <c r="AF16" s="22"/>
      <c r="AG16" s="22"/>
      <c r="AH16" s="22"/>
      <c r="AI16" s="23"/>
      <c r="AJ16" s="22"/>
      <c r="AK16" s="22"/>
    </row>
    <row r="17" spans="1:37" ht="12.75">
      <c r="A17" s="20" t="s">
        <v>83</v>
      </c>
      <c r="B17" s="21" t="s">
        <v>2</v>
      </c>
      <c r="C17" s="4">
        <v>18</v>
      </c>
      <c r="D17" s="4">
        <v>5208</v>
      </c>
      <c r="E17" s="4">
        <v>22</v>
      </c>
      <c r="F17" s="4">
        <v>98</v>
      </c>
      <c r="G17" s="4">
        <v>6825</v>
      </c>
      <c r="H17" s="4">
        <v>6795</v>
      </c>
      <c r="I17" s="14"/>
      <c r="J17" s="15">
        <f t="shared" si="2"/>
        <v>18966</v>
      </c>
      <c r="K17" s="30">
        <v>2</v>
      </c>
      <c r="L17" s="30">
        <v>1022</v>
      </c>
      <c r="M17" s="30">
        <v>5</v>
      </c>
      <c r="N17" s="30">
        <v>20</v>
      </c>
      <c r="O17" s="30">
        <v>1250</v>
      </c>
      <c r="P17" s="30">
        <v>1854</v>
      </c>
      <c r="Q17" s="28"/>
      <c r="R17" s="15">
        <f t="shared" si="4"/>
        <v>4153</v>
      </c>
      <c r="S17" s="15">
        <f t="shared" si="3"/>
        <v>23119</v>
      </c>
      <c r="U17" s="22"/>
      <c r="V17" s="22"/>
      <c r="W17" s="22"/>
      <c r="X17" s="22"/>
      <c r="Y17" s="22"/>
      <c r="Z17" s="22"/>
      <c r="AA17" s="23"/>
      <c r="AB17" s="22"/>
      <c r="AC17" s="22"/>
      <c r="AD17" s="22"/>
      <c r="AE17" s="22"/>
      <c r="AF17" s="22"/>
      <c r="AG17" s="22"/>
      <c r="AH17" s="22"/>
      <c r="AI17" s="23"/>
      <c r="AJ17" s="22"/>
      <c r="AK17" s="22"/>
    </row>
    <row r="18" spans="1:37" ht="12.75">
      <c r="A18" s="40" t="s">
        <v>83</v>
      </c>
      <c r="B18" s="41" t="s">
        <v>0</v>
      </c>
      <c r="C18" s="24">
        <f>SUM(C8:C17)</f>
        <v>315</v>
      </c>
      <c r="D18" s="24">
        <f aca="true" t="shared" si="5" ref="D18:I18">SUM(D8:D17)</f>
        <v>139006</v>
      </c>
      <c r="E18" s="24">
        <f t="shared" si="5"/>
        <v>1055</v>
      </c>
      <c r="F18" s="24">
        <f t="shared" si="5"/>
        <v>1785</v>
      </c>
      <c r="G18" s="24">
        <f t="shared" si="5"/>
        <v>97718</v>
      </c>
      <c r="H18" s="24">
        <f t="shared" si="5"/>
        <v>128117</v>
      </c>
      <c r="I18" s="24">
        <f t="shared" si="5"/>
        <v>25</v>
      </c>
      <c r="J18" s="26">
        <f t="shared" si="2"/>
        <v>368021</v>
      </c>
      <c r="K18" s="31">
        <v>58</v>
      </c>
      <c r="L18" s="31">
        <v>42226</v>
      </c>
      <c r="M18" s="31">
        <v>568</v>
      </c>
      <c r="N18" s="31">
        <v>736</v>
      </c>
      <c r="O18" s="31">
        <v>26540</v>
      </c>
      <c r="P18" s="31">
        <v>57659</v>
      </c>
      <c r="Q18" s="29">
        <v>14</v>
      </c>
      <c r="R18" s="26">
        <f>SUM(K18:Q18)</f>
        <v>127801</v>
      </c>
      <c r="S18" s="26">
        <f>SUM(R18,J18)</f>
        <v>495822</v>
      </c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</row>
    <row r="19" spans="1:37" ht="12.75">
      <c r="A19" s="20" t="s">
        <v>84</v>
      </c>
      <c r="B19" s="21" t="s">
        <v>63</v>
      </c>
      <c r="C19" s="4">
        <v>7</v>
      </c>
      <c r="D19" s="4">
        <v>2700</v>
      </c>
      <c r="E19" s="4">
        <v>14</v>
      </c>
      <c r="F19" s="4">
        <v>13</v>
      </c>
      <c r="G19" s="4">
        <v>2220</v>
      </c>
      <c r="H19" s="4">
        <v>1495</v>
      </c>
      <c r="I19" s="4"/>
      <c r="J19" s="15">
        <f t="shared" si="2"/>
        <v>6449</v>
      </c>
      <c r="K19" s="30">
        <v>3</v>
      </c>
      <c r="L19" s="30">
        <v>959</v>
      </c>
      <c r="M19" s="30">
        <v>7</v>
      </c>
      <c r="N19" s="30">
        <v>9</v>
      </c>
      <c r="O19" s="30">
        <v>667</v>
      </c>
      <c r="P19" s="30">
        <v>1093</v>
      </c>
      <c r="Q19" s="28">
        <v>1</v>
      </c>
      <c r="R19" s="15">
        <f>SUM(K19:Q19)</f>
        <v>2739</v>
      </c>
      <c r="S19" s="15">
        <f>SUM(R19,J19)</f>
        <v>9188</v>
      </c>
      <c r="U19" s="22"/>
      <c r="V19" s="22"/>
      <c r="W19" s="22"/>
      <c r="X19" s="22"/>
      <c r="Y19" s="22"/>
      <c r="Z19" s="22"/>
      <c r="AA19" s="23"/>
      <c r="AB19" s="22"/>
      <c r="AC19" s="22"/>
      <c r="AD19" s="22"/>
      <c r="AE19" s="22"/>
      <c r="AF19" s="22"/>
      <c r="AG19" s="22"/>
      <c r="AH19" s="22"/>
      <c r="AI19" s="22"/>
      <c r="AJ19" s="22"/>
      <c r="AK19" s="22"/>
    </row>
    <row r="20" spans="1:37" ht="12.75">
      <c r="A20" s="20" t="s">
        <v>84</v>
      </c>
      <c r="B20" s="21" t="s">
        <v>61</v>
      </c>
      <c r="C20" s="4">
        <v>8</v>
      </c>
      <c r="D20" s="4">
        <v>1791</v>
      </c>
      <c r="E20" s="4">
        <v>26</v>
      </c>
      <c r="F20" s="4">
        <v>34</v>
      </c>
      <c r="G20" s="4">
        <v>3792</v>
      </c>
      <c r="H20" s="4">
        <v>1799</v>
      </c>
      <c r="I20" s="14"/>
      <c r="J20" s="15">
        <f t="shared" si="2"/>
        <v>7450</v>
      </c>
      <c r="K20" s="30">
        <v>1</v>
      </c>
      <c r="L20" s="30">
        <v>434</v>
      </c>
      <c r="M20" s="30">
        <v>8</v>
      </c>
      <c r="N20" s="30">
        <v>7</v>
      </c>
      <c r="O20" s="30">
        <v>880</v>
      </c>
      <c r="P20" s="30">
        <v>646</v>
      </c>
      <c r="Q20" s="28"/>
      <c r="R20" s="15">
        <f aca="true" t="shared" si="6" ref="R20:R66">SUM(K20:Q20)</f>
        <v>1976</v>
      </c>
      <c r="S20" s="15">
        <f aca="true" t="shared" si="7" ref="S20:S47">SUM(R20,J20)</f>
        <v>9426</v>
      </c>
      <c r="U20" s="22"/>
      <c r="V20" s="22"/>
      <c r="W20" s="22"/>
      <c r="X20" s="22"/>
      <c r="Y20" s="22"/>
      <c r="Z20" s="22"/>
      <c r="AA20" s="23"/>
      <c r="AB20" s="22"/>
      <c r="AC20" s="22"/>
      <c r="AD20" s="22"/>
      <c r="AE20" s="22"/>
      <c r="AF20" s="22"/>
      <c r="AG20" s="22"/>
      <c r="AH20" s="22"/>
      <c r="AI20" s="23"/>
      <c r="AJ20" s="22"/>
      <c r="AK20" s="22"/>
    </row>
    <row r="21" spans="1:37" ht="12.75">
      <c r="A21" s="20" t="s">
        <v>84</v>
      </c>
      <c r="B21" s="21" t="s">
        <v>53</v>
      </c>
      <c r="C21" s="4">
        <v>1</v>
      </c>
      <c r="D21" s="4">
        <v>2249</v>
      </c>
      <c r="E21" s="4">
        <v>2</v>
      </c>
      <c r="F21" s="4">
        <v>3</v>
      </c>
      <c r="G21" s="4">
        <v>1565</v>
      </c>
      <c r="H21" s="4">
        <v>420</v>
      </c>
      <c r="I21" s="14"/>
      <c r="J21" s="15">
        <f t="shared" si="2"/>
        <v>4240</v>
      </c>
      <c r="K21" s="30">
        <v>1</v>
      </c>
      <c r="L21" s="30">
        <v>481</v>
      </c>
      <c r="M21" s="30">
        <v>1</v>
      </c>
      <c r="N21" s="30">
        <v>2</v>
      </c>
      <c r="O21" s="30">
        <v>282</v>
      </c>
      <c r="P21" s="30">
        <v>243</v>
      </c>
      <c r="Q21" s="28"/>
      <c r="R21" s="15">
        <f t="shared" si="6"/>
        <v>1010</v>
      </c>
      <c r="S21" s="15">
        <f t="shared" si="7"/>
        <v>5250</v>
      </c>
      <c r="U21" s="22"/>
      <c r="V21" s="22"/>
      <c r="W21" s="22"/>
      <c r="X21" s="22"/>
      <c r="Y21" s="22"/>
      <c r="Z21" s="22"/>
      <c r="AA21" s="23"/>
      <c r="AB21" s="22"/>
      <c r="AC21" s="22"/>
      <c r="AD21" s="22"/>
      <c r="AE21" s="22"/>
      <c r="AF21" s="22"/>
      <c r="AG21" s="22"/>
      <c r="AH21" s="22"/>
      <c r="AI21" s="23"/>
      <c r="AJ21" s="22"/>
      <c r="AK21" s="22"/>
    </row>
    <row r="22" spans="1:37" ht="12.75">
      <c r="A22" s="20" t="s">
        <v>84</v>
      </c>
      <c r="B22" s="21" t="s">
        <v>52</v>
      </c>
      <c r="C22" s="4">
        <v>1</v>
      </c>
      <c r="D22" s="4">
        <v>1517</v>
      </c>
      <c r="E22" s="4">
        <v>1</v>
      </c>
      <c r="F22" s="4">
        <v>4</v>
      </c>
      <c r="G22" s="4">
        <v>268</v>
      </c>
      <c r="H22" s="4">
        <v>267</v>
      </c>
      <c r="I22" s="14"/>
      <c r="J22" s="15">
        <f t="shared" si="2"/>
        <v>2058</v>
      </c>
      <c r="K22" s="30">
        <v>1</v>
      </c>
      <c r="L22" s="30">
        <v>263</v>
      </c>
      <c r="M22" s="30">
        <v>1</v>
      </c>
      <c r="N22" s="30"/>
      <c r="O22" s="30">
        <v>91</v>
      </c>
      <c r="P22" s="30">
        <v>121</v>
      </c>
      <c r="Q22" s="28"/>
      <c r="R22" s="15">
        <f t="shared" si="6"/>
        <v>477</v>
      </c>
      <c r="S22" s="15">
        <f t="shared" si="7"/>
        <v>2535</v>
      </c>
      <c r="U22" s="22"/>
      <c r="V22" s="22"/>
      <c r="W22" s="22"/>
      <c r="X22" s="22"/>
      <c r="Y22" s="22"/>
      <c r="Z22" s="22"/>
      <c r="AA22" s="23"/>
      <c r="AB22" s="22"/>
      <c r="AC22" s="22"/>
      <c r="AD22" s="22"/>
      <c r="AE22" s="22"/>
      <c r="AF22" s="22"/>
      <c r="AG22" s="22"/>
      <c r="AH22" s="22"/>
      <c r="AI22" s="23"/>
      <c r="AJ22" s="22"/>
      <c r="AK22" s="22"/>
    </row>
    <row r="23" spans="1:37" ht="12.75">
      <c r="A23" s="20" t="s">
        <v>84</v>
      </c>
      <c r="B23" s="21" t="s">
        <v>50</v>
      </c>
      <c r="C23" s="4">
        <v>4</v>
      </c>
      <c r="D23" s="4">
        <v>502</v>
      </c>
      <c r="E23" s="4">
        <v>11</v>
      </c>
      <c r="F23" s="4">
        <v>17</v>
      </c>
      <c r="G23" s="4">
        <v>1821</v>
      </c>
      <c r="H23" s="4">
        <v>555</v>
      </c>
      <c r="I23" s="14"/>
      <c r="J23" s="15">
        <f t="shared" si="2"/>
        <v>2910</v>
      </c>
      <c r="K23" s="30"/>
      <c r="L23" s="30">
        <v>86</v>
      </c>
      <c r="M23" s="30"/>
      <c r="N23" s="30">
        <v>3</v>
      </c>
      <c r="O23" s="30">
        <v>222</v>
      </c>
      <c r="P23" s="30">
        <v>135</v>
      </c>
      <c r="Q23" s="28"/>
      <c r="R23" s="15">
        <f t="shared" si="6"/>
        <v>446</v>
      </c>
      <c r="S23" s="15">
        <f t="shared" si="7"/>
        <v>3356</v>
      </c>
      <c r="U23" s="22"/>
      <c r="V23" s="22"/>
      <c r="W23" s="22"/>
      <c r="X23" s="22"/>
      <c r="Y23" s="22"/>
      <c r="Z23" s="22"/>
      <c r="AA23" s="23"/>
      <c r="AB23" s="22"/>
      <c r="AC23" s="23"/>
      <c r="AD23" s="22"/>
      <c r="AE23" s="23"/>
      <c r="AF23" s="22"/>
      <c r="AG23" s="22"/>
      <c r="AH23" s="22"/>
      <c r="AI23" s="23"/>
      <c r="AJ23" s="22"/>
      <c r="AK23" s="22"/>
    </row>
    <row r="24" spans="1:37" ht="12.75">
      <c r="A24" s="20" t="s">
        <v>84</v>
      </c>
      <c r="B24" s="21" t="s">
        <v>49</v>
      </c>
      <c r="C24" s="4">
        <v>40</v>
      </c>
      <c r="D24" s="4">
        <v>3478</v>
      </c>
      <c r="E24" s="4">
        <v>38</v>
      </c>
      <c r="F24" s="4">
        <v>80</v>
      </c>
      <c r="G24" s="4">
        <v>8117</v>
      </c>
      <c r="H24" s="4">
        <v>4389</v>
      </c>
      <c r="I24" s="4">
        <v>1</v>
      </c>
      <c r="J24" s="15">
        <f t="shared" si="2"/>
        <v>16143</v>
      </c>
      <c r="K24" s="30">
        <v>7</v>
      </c>
      <c r="L24" s="30">
        <v>818</v>
      </c>
      <c r="M24" s="30">
        <v>14</v>
      </c>
      <c r="N24" s="30">
        <v>14</v>
      </c>
      <c r="O24" s="30">
        <v>1466</v>
      </c>
      <c r="P24" s="30">
        <v>1423</v>
      </c>
      <c r="Q24" s="28"/>
      <c r="R24" s="15">
        <f t="shared" si="6"/>
        <v>3742</v>
      </c>
      <c r="S24" s="15">
        <f t="shared" si="7"/>
        <v>19885</v>
      </c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3"/>
      <c r="AJ24" s="22"/>
      <c r="AK24" s="22"/>
    </row>
    <row r="25" spans="1:37" ht="12.75">
      <c r="A25" s="20" t="s">
        <v>84</v>
      </c>
      <c r="B25" s="21" t="s">
        <v>47</v>
      </c>
      <c r="C25" s="14"/>
      <c r="D25" s="4">
        <v>444</v>
      </c>
      <c r="E25" s="4">
        <v>3</v>
      </c>
      <c r="F25" s="4">
        <v>1</v>
      </c>
      <c r="G25" s="4">
        <v>570</v>
      </c>
      <c r="H25" s="4">
        <v>333</v>
      </c>
      <c r="I25" s="14"/>
      <c r="J25" s="15">
        <f t="shared" si="2"/>
        <v>1351</v>
      </c>
      <c r="K25" s="30">
        <v>2</v>
      </c>
      <c r="L25" s="30">
        <v>61</v>
      </c>
      <c r="M25" s="30"/>
      <c r="N25" s="30">
        <v>2</v>
      </c>
      <c r="O25" s="30">
        <v>83</v>
      </c>
      <c r="P25" s="30">
        <v>94</v>
      </c>
      <c r="Q25" s="28"/>
      <c r="R25" s="15">
        <f t="shared" si="6"/>
        <v>242</v>
      </c>
      <c r="S25" s="15">
        <f t="shared" si="7"/>
        <v>1593</v>
      </c>
      <c r="U25" s="23"/>
      <c r="V25" s="22"/>
      <c r="W25" s="22"/>
      <c r="X25" s="22"/>
      <c r="Y25" s="22"/>
      <c r="Z25" s="22"/>
      <c r="AA25" s="23"/>
      <c r="AB25" s="22"/>
      <c r="AC25" s="22"/>
      <c r="AD25" s="22"/>
      <c r="AE25" s="23"/>
      <c r="AF25" s="22"/>
      <c r="AG25" s="22"/>
      <c r="AH25" s="22"/>
      <c r="AI25" s="23"/>
      <c r="AJ25" s="22"/>
      <c r="AK25" s="22"/>
    </row>
    <row r="26" spans="1:37" ht="12.75">
      <c r="A26" s="20" t="s">
        <v>84</v>
      </c>
      <c r="B26" s="21" t="s">
        <v>41</v>
      </c>
      <c r="C26" s="4">
        <v>34</v>
      </c>
      <c r="D26" s="4">
        <v>6229</v>
      </c>
      <c r="E26" s="4">
        <v>80</v>
      </c>
      <c r="F26" s="4">
        <v>118</v>
      </c>
      <c r="G26" s="4">
        <v>8655</v>
      </c>
      <c r="H26" s="4">
        <v>8972</v>
      </c>
      <c r="I26" s="4">
        <v>9</v>
      </c>
      <c r="J26" s="15">
        <f t="shared" si="2"/>
        <v>24097</v>
      </c>
      <c r="K26" s="30">
        <v>6</v>
      </c>
      <c r="L26" s="30">
        <v>1926</v>
      </c>
      <c r="M26" s="30">
        <v>19</v>
      </c>
      <c r="N26" s="30">
        <v>36</v>
      </c>
      <c r="O26" s="30">
        <v>2289</v>
      </c>
      <c r="P26" s="30">
        <v>3990</v>
      </c>
      <c r="Q26" s="28">
        <v>1</v>
      </c>
      <c r="R26" s="15">
        <f t="shared" si="6"/>
        <v>8267</v>
      </c>
      <c r="S26" s="15">
        <f t="shared" si="7"/>
        <v>32364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</row>
    <row r="27" spans="1:37" ht="12.75">
      <c r="A27" s="20" t="s">
        <v>84</v>
      </c>
      <c r="B27" s="21" t="s">
        <v>38</v>
      </c>
      <c r="C27" s="4">
        <v>10</v>
      </c>
      <c r="D27" s="4">
        <v>2650</v>
      </c>
      <c r="E27" s="4">
        <v>51</v>
      </c>
      <c r="F27" s="4">
        <v>29</v>
      </c>
      <c r="G27" s="4">
        <v>2328</v>
      </c>
      <c r="H27" s="4">
        <v>3362</v>
      </c>
      <c r="I27" s="4">
        <v>1</v>
      </c>
      <c r="J27" s="15">
        <f t="shared" si="2"/>
        <v>8431</v>
      </c>
      <c r="K27" s="30">
        <v>1</v>
      </c>
      <c r="L27" s="30">
        <v>1082</v>
      </c>
      <c r="M27" s="30">
        <v>25</v>
      </c>
      <c r="N27" s="30">
        <v>32</v>
      </c>
      <c r="O27" s="30">
        <v>981</v>
      </c>
      <c r="P27" s="30">
        <v>1883</v>
      </c>
      <c r="Q27" s="28"/>
      <c r="R27" s="15">
        <f t="shared" si="6"/>
        <v>4004</v>
      </c>
      <c r="S27" s="15">
        <f t="shared" si="7"/>
        <v>12435</v>
      </c>
      <c r="U27" s="22"/>
      <c r="V27" s="22"/>
      <c r="W27" s="22"/>
      <c r="X27" s="22"/>
      <c r="Y27" s="22"/>
      <c r="Z27" s="22"/>
      <c r="AA27" s="22"/>
      <c r="AB27" s="22"/>
      <c r="AC27" s="23"/>
      <c r="AD27" s="22"/>
      <c r="AE27" s="22"/>
      <c r="AF27" s="22"/>
      <c r="AG27" s="22"/>
      <c r="AH27" s="22"/>
      <c r="AI27" s="23"/>
      <c r="AJ27" s="22"/>
      <c r="AK27" s="22"/>
    </row>
    <row r="28" spans="1:37" ht="12.75">
      <c r="A28" s="20" t="s">
        <v>84</v>
      </c>
      <c r="B28" s="21" t="s">
        <v>37</v>
      </c>
      <c r="C28" s="14"/>
      <c r="D28" s="4">
        <v>109</v>
      </c>
      <c r="E28" s="4">
        <v>2</v>
      </c>
      <c r="F28" s="4">
        <v>2</v>
      </c>
      <c r="G28" s="4">
        <v>475</v>
      </c>
      <c r="H28" s="4">
        <v>115</v>
      </c>
      <c r="I28" s="14"/>
      <c r="J28" s="15">
        <f t="shared" si="2"/>
        <v>703</v>
      </c>
      <c r="K28" s="30"/>
      <c r="L28" s="30">
        <v>7</v>
      </c>
      <c r="M28" s="30"/>
      <c r="N28" s="30"/>
      <c r="O28" s="30">
        <v>11</v>
      </c>
      <c r="P28" s="30">
        <v>11</v>
      </c>
      <c r="Q28" s="28"/>
      <c r="R28" s="15">
        <f t="shared" si="6"/>
        <v>29</v>
      </c>
      <c r="S28" s="15">
        <f t="shared" si="7"/>
        <v>732</v>
      </c>
      <c r="U28" s="23"/>
      <c r="V28" s="22"/>
      <c r="W28" s="22"/>
      <c r="X28" s="22"/>
      <c r="Y28" s="22"/>
      <c r="Z28" s="22"/>
      <c r="AA28" s="23"/>
      <c r="AB28" s="22"/>
      <c r="AC28" s="23"/>
      <c r="AD28" s="22"/>
      <c r="AE28" s="23"/>
      <c r="AF28" s="23"/>
      <c r="AG28" s="22"/>
      <c r="AH28" s="22"/>
      <c r="AI28" s="23"/>
      <c r="AJ28" s="22"/>
      <c r="AK28" s="22"/>
    </row>
    <row r="29" spans="1:37" ht="12.75">
      <c r="A29" s="20" t="s">
        <v>84</v>
      </c>
      <c r="B29" s="21" t="s">
        <v>36</v>
      </c>
      <c r="C29" s="4">
        <v>5</v>
      </c>
      <c r="D29" s="4">
        <v>2025</v>
      </c>
      <c r="E29" s="4">
        <v>12</v>
      </c>
      <c r="F29" s="4">
        <v>12</v>
      </c>
      <c r="G29" s="4">
        <v>964</v>
      </c>
      <c r="H29" s="4">
        <v>731</v>
      </c>
      <c r="I29" s="14"/>
      <c r="J29" s="15">
        <f t="shared" si="2"/>
        <v>3749</v>
      </c>
      <c r="K29" s="30"/>
      <c r="L29" s="30">
        <v>439</v>
      </c>
      <c r="M29" s="30">
        <v>1</v>
      </c>
      <c r="N29" s="30">
        <v>3</v>
      </c>
      <c r="O29" s="30">
        <v>216</v>
      </c>
      <c r="P29" s="30">
        <v>322</v>
      </c>
      <c r="Q29" s="28"/>
      <c r="R29" s="15">
        <f t="shared" si="6"/>
        <v>981</v>
      </c>
      <c r="S29" s="15">
        <f t="shared" si="7"/>
        <v>4730</v>
      </c>
      <c r="U29" s="22"/>
      <c r="V29" s="22"/>
      <c r="W29" s="22"/>
      <c r="X29" s="22"/>
      <c r="Y29" s="22"/>
      <c r="Z29" s="22"/>
      <c r="AA29" s="23"/>
      <c r="AB29" s="22"/>
      <c r="AC29" s="23"/>
      <c r="AD29" s="22"/>
      <c r="AE29" s="22"/>
      <c r="AF29" s="22"/>
      <c r="AG29" s="22"/>
      <c r="AH29" s="22"/>
      <c r="AI29" s="23"/>
      <c r="AJ29" s="22"/>
      <c r="AK29" s="22"/>
    </row>
    <row r="30" spans="1:37" ht="12.75">
      <c r="A30" s="20" t="s">
        <v>84</v>
      </c>
      <c r="B30" s="21" t="s">
        <v>35</v>
      </c>
      <c r="C30" s="14"/>
      <c r="D30" s="4">
        <v>128</v>
      </c>
      <c r="E30" s="4">
        <v>1</v>
      </c>
      <c r="F30" s="4">
        <v>2</v>
      </c>
      <c r="G30" s="4">
        <v>763</v>
      </c>
      <c r="H30" s="4">
        <v>105</v>
      </c>
      <c r="I30" s="14"/>
      <c r="J30" s="15">
        <f t="shared" si="2"/>
        <v>999</v>
      </c>
      <c r="K30" s="30"/>
      <c r="L30" s="30">
        <v>27</v>
      </c>
      <c r="M30" s="30"/>
      <c r="N30" s="30">
        <v>1</v>
      </c>
      <c r="O30" s="30">
        <v>121</v>
      </c>
      <c r="P30" s="30">
        <v>67</v>
      </c>
      <c r="Q30" s="28"/>
      <c r="R30" s="15">
        <f t="shared" si="6"/>
        <v>216</v>
      </c>
      <c r="S30" s="15">
        <f t="shared" si="7"/>
        <v>1215</v>
      </c>
      <c r="U30" s="23"/>
      <c r="V30" s="22"/>
      <c r="W30" s="22"/>
      <c r="X30" s="22"/>
      <c r="Y30" s="22"/>
      <c r="Z30" s="22"/>
      <c r="AA30" s="23"/>
      <c r="AB30" s="22"/>
      <c r="AC30" s="23"/>
      <c r="AD30" s="22"/>
      <c r="AE30" s="23"/>
      <c r="AF30" s="22"/>
      <c r="AG30" s="22"/>
      <c r="AH30" s="22"/>
      <c r="AI30" s="23"/>
      <c r="AJ30" s="22"/>
      <c r="AK30" s="22"/>
    </row>
    <row r="31" spans="1:37" ht="12.75">
      <c r="A31" s="20" t="s">
        <v>84</v>
      </c>
      <c r="B31" s="21" t="s">
        <v>31</v>
      </c>
      <c r="C31" s="4">
        <v>49</v>
      </c>
      <c r="D31" s="4">
        <v>9594</v>
      </c>
      <c r="E31" s="4">
        <v>168</v>
      </c>
      <c r="F31" s="4">
        <v>150</v>
      </c>
      <c r="G31" s="4">
        <v>9772</v>
      </c>
      <c r="H31" s="4">
        <v>8689</v>
      </c>
      <c r="I31" s="4">
        <v>4</v>
      </c>
      <c r="J31" s="15">
        <f t="shared" si="2"/>
        <v>28426</v>
      </c>
      <c r="K31" s="30">
        <v>8</v>
      </c>
      <c r="L31" s="30">
        <v>2597</v>
      </c>
      <c r="M31" s="30">
        <v>55</v>
      </c>
      <c r="N31" s="30">
        <v>56</v>
      </c>
      <c r="O31" s="30">
        <v>2271</v>
      </c>
      <c r="P31" s="30">
        <v>3839</v>
      </c>
      <c r="Q31" s="28"/>
      <c r="R31" s="15">
        <f t="shared" si="6"/>
        <v>8826</v>
      </c>
      <c r="S31" s="15">
        <f t="shared" si="7"/>
        <v>37252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  <c r="AJ31" s="22"/>
      <c r="AK31" s="22"/>
    </row>
    <row r="32" spans="1:37" ht="12.75">
      <c r="A32" s="20" t="s">
        <v>84</v>
      </c>
      <c r="B32" s="21" t="s">
        <v>28</v>
      </c>
      <c r="C32" s="14">
        <v>7</v>
      </c>
      <c r="D32" s="4">
        <v>4146</v>
      </c>
      <c r="E32" s="4">
        <v>8</v>
      </c>
      <c r="F32" s="4">
        <v>23</v>
      </c>
      <c r="G32" s="4">
        <v>1882</v>
      </c>
      <c r="H32" s="4">
        <v>1396</v>
      </c>
      <c r="I32" s="4">
        <v>2</v>
      </c>
      <c r="J32" s="15">
        <f t="shared" si="2"/>
        <v>7464</v>
      </c>
      <c r="K32" s="30">
        <v>4</v>
      </c>
      <c r="L32" s="30">
        <v>1008</v>
      </c>
      <c r="M32" s="30">
        <v>3</v>
      </c>
      <c r="N32" s="30">
        <v>2</v>
      </c>
      <c r="O32" s="30">
        <v>526</v>
      </c>
      <c r="P32" s="30">
        <v>664</v>
      </c>
      <c r="Q32" s="28"/>
      <c r="R32" s="15">
        <f t="shared" si="6"/>
        <v>2207</v>
      </c>
      <c r="S32" s="15">
        <f t="shared" si="7"/>
        <v>9671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  <c r="AJ32" s="22"/>
      <c r="AK32" s="22"/>
    </row>
    <row r="33" spans="1:37" ht="12.75">
      <c r="A33" s="20" t="s">
        <v>84</v>
      </c>
      <c r="B33" s="21" t="s">
        <v>25</v>
      </c>
      <c r="C33" s="4">
        <v>130</v>
      </c>
      <c r="D33" s="4">
        <v>15748</v>
      </c>
      <c r="E33" s="4">
        <v>115</v>
      </c>
      <c r="F33" s="4">
        <v>352</v>
      </c>
      <c r="G33" s="4">
        <v>34166</v>
      </c>
      <c r="H33" s="4">
        <v>22382</v>
      </c>
      <c r="I33" s="4">
        <v>16</v>
      </c>
      <c r="J33" s="15">
        <f t="shared" si="2"/>
        <v>72909</v>
      </c>
      <c r="K33" s="30">
        <v>15</v>
      </c>
      <c r="L33" s="30">
        <v>5345</v>
      </c>
      <c r="M33" s="30">
        <v>45</v>
      </c>
      <c r="N33" s="30">
        <v>115</v>
      </c>
      <c r="O33" s="30">
        <v>9232</v>
      </c>
      <c r="P33" s="30">
        <v>10772</v>
      </c>
      <c r="Q33" s="28"/>
      <c r="R33" s="15">
        <f t="shared" si="6"/>
        <v>25524</v>
      </c>
      <c r="S33" s="15">
        <f t="shared" si="7"/>
        <v>98433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3"/>
      <c r="AJ33" s="22"/>
      <c r="AK33" s="22"/>
    </row>
    <row r="34" spans="1:37" ht="12.75">
      <c r="A34" s="20" t="s">
        <v>84</v>
      </c>
      <c r="B34" s="21" t="s">
        <v>24</v>
      </c>
      <c r="C34" s="14"/>
      <c r="D34" s="4">
        <v>351</v>
      </c>
      <c r="E34" s="14">
        <v>1</v>
      </c>
      <c r="F34" s="4">
        <v>1</v>
      </c>
      <c r="G34" s="4">
        <v>223</v>
      </c>
      <c r="H34" s="4">
        <v>109</v>
      </c>
      <c r="I34" s="14"/>
      <c r="J34" s="15">
        <f t="shared" si="2"/>
        <v>685</v>
      </c>
      <c r="K34" s="30"/>
      <c r="L34" s="30">
        <v>48</v>
      </c>
      <c r="M34" s="30"/>
      <c r="N34" s="30"/>
      <c r="O34" s="30">
        <v>37</v>
      </c>
      <c r="P34" s="30">
        <v>37</v>
      </c>
      <c r="Q34" s="28"/>
      <c r="R34" s="15">
        <f t="shared" si="6"/>
        <v>122</v>
      </c>
      <c r="S34" s="15">
        <f t="shared" si="7"/>
        <v>807</v>
      </c>
      <c r="U34" s="23"/>
      <c r="V34" s="22"/>
      <c r="W34" s="22"/>
      <c r="X34" s="22"/>
      <c r="Y34" s="22"/>
      <c r="Z34" s="22"/>
      <c r="AA34" s="23"/>
      <c r="AB34" s="22"/>
      <c r="AC34" s="23"/>
      <c r="AD34" s="22"/>
      <c r="AE34" s="23"/>
      <c r="AF34" s="23"/>
      <c r="AG34" s="22"/>
      <c r="AH34" s="22"/>
      <c r="AI34" s="23"/>
      <c r="AJ34" s="22"/>
      <c r="AK34" s="22"/>
    </row>
    <row r="35" spans="1:37" ht="12.75">
      <c r="A35" s="20" t="s">
        <v>84</v>
      </c>
      <c r="B35" s="21" t="s">
        <v>23</v>
      </c>
      <c r="C35" s="4">
        <v>10</v>
      </c>
      <c r="D35" s="4">
        <v>1017</v>
      </c>
      <c r="E35" s="4">
        <v>4</v>
      </c>
      <c r="F35" s="4">
        <v>18</v>
      </c>
      <c r="G35" s="4">
        <v>3860</v>
      </c>
      <c r="H35" s="4">
        <v>1846</v>
      </c>
      <c r="I35" s="14"/>
      <c r="J35" s="15">
        <f t="shared" si="2"/>
        <v>6755</v>
      </c>
      <c r="K35" s="30"/>
      <c r="L35" s="30">
        <v>371</v>
      </c>
      <c r="M35" s="30">
        <v>4</v>
      </c>
      <c r="N35" s="30">
        <v>2</v>
      </c>
      <c r="O35" s="30">
        <v>792</v>
      </c>
      <c r="P35" s="30">
        <v>975</v>
      </c>
      <c r="Q35" s="28"/>
      <c r="R35" s="15">
        <f t="shared" si="6"/>
        <v>2144</v>
      </c>
      <c r="S35" s="15">
        <f t="shared" si="7"/>
        <v>8899</v>
      </c>
      <c r="U35" s="22"/>
      <c r="V35" s="22"/>
      <c r="W35" s="22"/>
      <c r="X35" s="22"/>
      <c r="Y35" s="22"/>
      <c r="Z35" s="22"/>
      <c r="AA35" s="23"/>
      <c r="AB35" s="22"/>
      <c r="AC35" s="22"/>
      <c r="AD35" s="22"/>
      <c r="AE35" s="22"/>
      <c r="AF35" s="22"/>
      <c r="AG35" s="22"/>
      <c r="AH35" s="22"/>
      <c r="AI35" s="23"/>
      <c r="AJ35" s="22"/>
      <c r="AK35" s="22"/>
    </row>
    <row r="36" spans="1:37" ht="12.75">
      <c r="A36" s="20" t="s">
        <v>84</v>
      </c>
      <c r="B36" s="21" t="s">
        <v>22</v>
      </c>
      <c r="C36" s="4">
        <v>29</v>
      </c>
      <c r="D36" s="4">
        <v>3279</v>
      </c>
      <c r="E36" s="4">
        <v>55</v>
      </c>
      <c r="F36" s="4">
        <v>38</v>
      </c>
      <c r="G36" s="4">
        <v>6221</v>
      </c>
      <c r="H36" s="4">
        <v>3345</v>
      </c>
      <c r="I36" s="14"/>
      <c r="J36" s="15">
        <f t="shared" si="2"/>
        <v>12967</v>
      </c>
      <c r="K36" s="30">
        <v>1</v>
      </c>
      <c r="L36" s="30">
        <v>1308</v>
      </c>
      <c r="M36" s="30">
        <v>8</v>
      </c>
      <c r="N36" s="30">
        <v>10</v>
      </c>
      <c r="O36" s="30">
        <v>1757</v>
      </c>
      <c r="P36" s="30">
        <v>1896</v>
      </c>
      <c r="Q36" s="28"/>
      <c r="R36" s="15">
        <f t="shared" si="6"/>
        <v>4980</v>
      </c>
      <c r="S36" s="15">
        <f t="shared" si="7"/>
        <v>17947</v>
      </c>
      <c r="U36" s="22"/>
      <c r="V36" s="22"/>
      <c r="W36" s="22"/>
      <c r="X36" s="22"/>
      <c r="Y36" s="22"/>
      <c r="Z36" s="22"/>
      <c r="AA36" s="23"/>
      <c r="AB36" s="22"/>
      <c r="AC36" s="22"/>
      <c r="AD36" s="22"/>
      <c r="AE36" s="22"/>
      <c r="AF36" s="22"/>
      <c r="AG36" s="22"/>
      <c r="AH36" s="22"/>
      <c r="AI36" s="23"/>
      <c r="AJ36" s="22"/>
      <c r="AK36" s="22"/>
    </row>
    <row r="37" spans="1:37" ht="12.75">
      <c r="A37" s="20" t="s">
        <v>84</v>
      </c>
      <c r="B37" s="21" t="s">
        <v>21</v>
      </c>
      <c r="C37" s="4">
        <v>26</v>
      </c>
      <c r="D37" s="4">
        <v>4043</v>
      </c>
      <c r="E37" s="4">
        <v>36</v>
      </c>
      <c r="F37" s="4">
        <v>89</v>
      </c>
      <c r="G37" s="4">
        <v>9785</v>
      </c>
      <c r="H37" s="4">
        <v>6185</v>
      </c>
      <c r="I37" s="14">
        <v>1</v>
      </c>
      <c r="J37" s="15">
        <f t="shared" si="2"/>
        <v>20165</v>
      </c>
      <c r="K37" s="30">
        <v>7</v>
      </c>
      <c r="L37" s="30">
        <v>1014</v>
      </c>
      <c r="M37" s="30">
        <v>11</v>
      </c>
      <c r="N37" s="30">
        <v>18</v>
      </c>
      <c r="O37" s="30">
        <v>2063</v>
      </c>
      <c r="P37" s="30">
        <v>2513</v>
      </c>
      <c r="Q37" s="28"/>
      <c r="R37" s="15">
        <f t="shared" si="6"/>
        <v>5626</v>
      </c>
      <c r="S37" s="15">
        <f t="shared" si="7"/>
        <v>25791</v>
      </c>
      <c r="U37" s="22"/>
      <c r="V37" s="22"/>
      <c r="W37" s="22"/>
      <c r="X37" s="22"/>
      <c r="Y37" s="22"/>
      <c r="Z37" s="22"/>
      <c r="AA37" s="23"/>
      <c r="AB37" s="22"/>
      <c r="AC37" s="22"/>
      <c r="AD37" s="22"/>
      <c r="AE37" s="22"/>
      <c r="AF37" s="22"/>
      <c r="AG37" s="22"/>
      <c r="AH37" s="22"/>
      <c r="AI37" s="23"/>
      <c r="AJ37" s="22"/>
      <c r="AK37" s="22"/>
    </row>
    <row r="38" spans="1:37" ht="12.75">
      <c r="A38" s="20" t="s">
        <v>84</v>
      </c>
      <c r="B38" s="21" t="s">
        <v>19</v>
      </c>
      <c r="C38" s="4">
        <v>13</v>
      </c>
      <c r="D38" s="4">
        <v>2883</v>
      </c>
      <c r="E38" s="4">
        <v>9</v>
      </c>
      <c r="F38" s="4">
        <v>16</v>
      </c>
      <c r="G38" s="4">
        <v>2893</v>
      </c>
      <c r="H38" s="4">
        <v>1848</v>
      </c>
      <c r="I38" s="14">
        <v>1</v>
      </c>
      <c r="J38" s="15">
        <f t="shared" si="2"/>
        <v>7663</v>
      </c>
      <c r="K38" s="30">
        <v>3</v>
      </c>
      <c r="L38" s="30">
        <v>1107</v>
      </c>
      <c r="M38" s="30">
        <v>5</v>
      </c>
      <c r="N38" s="30">
        <v>4</v>
      </c>
      <c r="O38" s="30">
        <v>782</v>
      </c>
      <c r="P38" s="30">
        <v>1170</v>
      </c>
      <c r="Q38" s="28"/>
      <c r="R38" s="15">
        <f t="shared" si="6"/>
        <v>3071</v>
      </c>
      <c r="S38" s="15">
        <f t="shared" si="7"/>
        <v>10734</v>
      </c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3"/>
      <c r="AJ38" s="22"/>
      <c r="AK38" s="22"/>
    </row>
    <row r="39" spans="1:37" ht="12.75">
      <c r="A39" s="20" t="s">
        <v>84</v>
      </c>
      <c r="B39" s="21" t="s">
        <v>18</v>
      </c>
      <c r="C39" s="14">
        <v>2</v>
      </c>
      <c r="D39" s="4">
        <v>928</v>
      </c>
      <c r="E39" s="4">
        <v>18</v>
      </c>
      <c r="F39" s="4">
        <v>16</v>
      </c>
      <c r="G39" s="4">
        <v>1328</v>
      </c>
      <c r="H39" s="4">
        <v>844</v>
      </c>
      <c r="I39" s="4"/>
      <c r="J39" s="15">
        <f t="shared" si="2"/>
        <v>3136</v>
      </c>
      <c r="K39" s="30"/>
      <c r="L39" s="30">
        <v>224</v>
      </c>
      <c r="M39" s="30">
        <v>4</v>
      </c>
      <c r="N39" s="30">
        <v>7</v>
      </c>
      <c r="O39" s="30">
        <v>372</v>
      </c>
      <c r="P39" s="30">
        <v>332</v>
      </c>
      <c r="Q39" s="28">
        <v>1</v>
      </c>
      <c r="R39" s="15">
        <f t="shared" si="6"/>
        <v>940</v>
      </c>
      <c r="S39" s="15">
        <f t="shared" si="7"/>
        <v>4076</v>
      </c>
      <c r="U39" s="22"/>
      <c r="V39" s="22"/>
      <c r="W39" s="22"/>
      <c r="X39" s="22"/>
      <c r="Y39" s="22"/>
      <c r="Z39" s="22"/>
      <c r="AA39" s="22"/>
      <c r="AB39" s="22"/>
      <c r="AC39" s="23"/>
      <c r="AD39" s="22"/>
      <c r="AE39" s="22"/>
      <c r="AF39" s="22"/>
      <c r="AG39" s="22"/>
      <c r="AH39" s="22"/>
      <c r="AI39" s="23"/>
      <c r="AJ39" s="22"/>
      <c r="AK39" s="22"/>
    </row>
    <row r="40" spans="1:37" ht="12.75">
      <c r="A40" s="20" t="s">
        <v>84</v>
      </c>
      <c r="B40" s="21" t="s">
        <v>15</v>
      </c>
      <c r="C40" s="4">
        <v>7</v>
      </c>
      <c r="D40" s="4">
        <v>3916</v>
      </c>
      <c r="E40" s="4">
        <v>41</v>
      </c>
      <c r="F40" s="4">
        <v>42</v>
      </c>
      <c r="G40" s="4">
        <v>1956</v>
      </c>
      <c r="H40" s="4">
        <v>4315</v>
      </c>
      <c r="I40" s="4">
        <v>1</v>
      </c>
      <c r="J40" s="15">
        <f t="shared" si="2"/>
        <v>10278</v>
      </c>
      <c r="K40" s="30">
        <v>1</v>
      </c>
      <c r="L40" s="30">
        <v>1051</v>
      </c>
      <c r="M40" s="30">
        <v>27</v>
      </c>
      <c r="N40" s="30">
        <v>15</v>
      </c>
      <c r="O40" s="30">
        <v>730</v>
      </c>
      <c r="P40" s="30">
        <v>1729</v>
      </c>
      <c r="Q40" s="28"/>
      <c r="R40" s="15">
        <f t="shared" si="6"/>
        <v>3553</v>
      </c>
      <c r="S40" s="15">
        <f t="shared" si="7"/>
        <v>13831</v>
      </c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3"/>
      <c r="AJ40" s="22"/>
      <c r="AK40" s="22"/>
    </row>
    <row r="41" spans="1:37" ht="12.75">
      <c r="A41" s="20" t="s">
        <v>84</v>
      </c>
      <c r="B41" s="21" t="s">
        <v>13</v>
      </c>
      <c r="C41" s="4">
        <v>94</v>
      </c>
      <c r="D41" s="4">
        <v>36402</v>
      </c>
      <c r="E41" s="4">
        <v>79</v>
      </c>
      <c r="F41" s="4">
        <v>166</v>
      </c>
      <c r="G41" s="4">
        <v>19505</v>
      </c>
      <c r="H41" s="4">
        <v>19373</v>
      </c>
      <c r="I41" s="4">
        <v>12</v>
      </c>
      <c r="J41" s="15">
        <f t="shared" si="2"/>
        <v>75631</v>
      </c>
      <c r="K41" s="30">
        <v>26</v>
      </c>
      <c r="L41" s="30">
        <v>11944</v>
      </c>
      <c r="M41" s="30">
        <v>53</v>
      </c>
      <c r="N41" s="30">
        <v>79</v>
      </c>
      <c r="O41" s="30">
        <v>6282</v>
      </c>
      <c r="P41" s="30">
        <v>11929</v>
      </c>
      <c r="Q41" s="28">
        <v>5</v>
      </c>
      <c r="R41" s="15">
        <f t="shared" si="6"/>
        <v>30318</v>
      </c>
      <c r="S41" s="15">
        <f t="shared" si="7"/>
        <v>105949</v>
      </c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</row>
    <row r="42" spans="1:37" ht="12.75">
      <c r="A42" s="20" t="s">
        <v>84</v>
      </c>
      <c r="B42" s="21" t="s">
        <v>12</v>
      </c>
      <c r="C42" s="4">
        <v>2</v>
      </c>
      <c r="D42" s="4">
        <v>376</v>
      </c>
      <c r="E42" s="4"/>
      <c r="F42" s="4">
        <v>10</v>
      </c>
      <c r="G42" s="4">
        <v>2366</v>
      </c>
      <c r="H42" s="4">
        <v>668</v>
      </c>
      <c r="I42" s="14"/>
      <c r="J42" s="15">
        <f t="shared" si="2"/>
        <v>3422</v>
      </c>
      <c r="K42" s="30">
        <v>2</v>
      </c>
      <c r="L42" s="30">
        <v>120</v>
      </c>
      <c r="M42" s="30">
        <v>2</v>
      </c>
      <c r="N42" s="30">
        <v>2</v>
      </c>
      <c r="O42" s="30">
        <v>456</v>
      </c>
      <c r="P42" s="30">
        <v>446</v>
      </c>
      <c r="Q42" s="28"/>
      <c r="R42" s="15">
        <f t="shared" si="6"/>
        <v>1028</v>
      </c>
      <c r="S42" s="15">
        <f t="shared" si="7"/>
        <v>4450</v>
      </c>
      <c r="U42" s="22"/>
      <c r="V42" s="22"/>
      <c r="W42" s="22"/>
      <c r="X42" s="22"/>
      <c r="Y42" s="22"/>
      <c r="Z42" s="22"/>
      <c r="AA42" s="23"/>
      <c r="AB42" s="22"/>
      <c r="AC42" s="22"/>
      <c r="AD42" s="22"/>
      <c r="AE42" s="22"/>
      <c r="AF42" s="22"/>
      <c r="AG42" s="22"/>
      <c r="AH42" s="22"/>
      <c r="AI42" s="23"/>
      <c r="AJ42" s="22"/>
      <c r="AK42" s="22"/>
    </row>
    <row r="43" spans="1:37" ht="12.75">
      <c r="A43" s="20" t="s">
        <v>84</v>
      </c>
      <c r="B43" s="21" t="s">
        <v>11</v>
      </c>
      <c r="C43" s="4">
        <v>4</v>
      </c>
      <c r="D43" s="4">
        <v>1859</v>
      </c>
      <c r="E43" s="4">
        <v>7</v>
      </c>
      <c r="F43" s="4">
        <v>7</v>
      </c>
      <c r="G43" s="4">
        <v>2682</v>
      </c>
      <c r="H43" s="4">
        <v>1159</v>
      </c>
      <c r="I43" s="14"/>
      <c r="J43" s="15">
        <f t="shared" si="2"/>
        <v>5718</v>
      </c>
      <c r="K43" s="30">
        <v>1</v>
      </c>
      <c r="L43" s="30">
        <v>552</v>
      </c>
      <c r="M43" s="30">
        <v>1</v>
      </c>
      <c r="N43" s="30">
        <v>1</v>
      </c>
      <c r="O43" s="30">
        <v>573</v>
      </c>
      <c r="P43" s="30">
        <v>650</v>
      </c>
      <c r="Q43" s="28"/>
      <c r="R43" s="15">
        <f t="shared" si="6"/>
        <v>1778</v>
      </c>
      <c r="S43" s="15">
        <f t="shared" si="7"/>
        <v>7496</v>
      </c>
      <c r="U43" s="22"/>
      <c r="V43" s="22"/>
      <c r="W43" s="22"/>
      <c r="X43" s="22"/>
      <c r="Y43" s="22"/>
      <c r="Z43" s="22"/>
      <c r="AA43" s="23"/>
      <c r="AB43" s="22"/>
      <c r="AC43" s="23"/>
      <c r="AD43" s="22"/>
      <c r="AE43" s="22"/>
      <c r="AF43" s="22"/>
      <c r="AG43" s="22"/>
      <c r="AH43" s="22"/>
      <c r="AI43" s="23"/>
      <c r="AJ43" s="22"/>
      <c r="AK43" s="22"/>
    </row>
    <row r="44" spans="1:37" ht="12.75">
      <c r="A44" s="20" t="s">
        <v>84</v>
      </c>
      <c r="B44" s="21" t="s">
        <v>10</v>
      </c>
      <c r="C44" s="4">
        <v>19</v>
      </c>
      <c r="D44" s="4">
        <v>4227</v>
      </c>
      <c r="E44" s="4">
        <v>100</v>
      </c>
      <c r="F44" s="4">
        <v>79</v>
      </c>
      <c r="G44" s="4">
        <v>4305</v>
      </c>
      <c r="H44" s="4">
        <v>4582</v>
      </c>
      <c r="I44" s="4">
        <v>2</v>
      </c>
      <c r="J44" s="15">
        <f t="shared" si="2"/>
        <v>13314</v>
      </c>
      <c r="K44" s="30">
        <v>4</v>
      </c>
      <c r="L44" s="30">
        <v>1122</v>
      </c>
      <c r="M44" s="30">
        <v>52</v>
      </c>
      <c r="N44" s="30">
        <v>48</v>
      </c>
      <c r="O44" s="30">
        <v>988</v>
      </c>
      <c r="P44" s="30">
        <v>1745</v>
      </c>
      <c r="Q44" s="28"/>
      <c r="R44" s="15">
        <f t="shared" si="6"/>
        <v>3959</v>
      </c>
      <c r="S44" s="15">
        <f t="shared" si="7"/>
        <v>17273</v>
      </c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3"/>
      <c r="AJ44" s="22"/>
      <c r="AK44" s="22"/>
    </row>
    <row r="45" spans="1:37" ht="12.75">
      <c r="A45" s="20" t="s">
        <v>84</v>
      </c>
      <c r="B45" s="21" t="s">
        <v>9</v>
      </c>
      <c r="C45" s="14">
        <v>3</v>
      </c>
      <c r="D45" s="4">
        <v>1577</v>
      </c>
      <c r="E45" s="4">
        <v>15</v>
      </c>
      <c r="F45" s="4">
        <v>14</v>
      </c>
      <c r="G45" s="4">
        <v>744</v>
      </c>
      <c r="H45" s="4">
        <v>847</v>
      </c>
      <c r="I45" s="4">
        <v>1</v>
      </c>
      <c r="J45" s="15">
        <f t="shared" si="2"/>
        <v>3201</v>
      </c>
      <c r="K45" s="30"/>
      <c r="L45" s="30">
        <v>373</v>
      </c>
      <c r="M45" s="30">
        <v>6</v>
      </c>
      <c r="N45" s="30">
        <v>14</v>
      </c>
      <c r="O45" s="30">
        <v>169</v>
      </c>
      <c r="P45" s="30">
        <v>289</v>
      </c>
      <c r="Q45" s="28"/>
      <c r="R45" s="15">
        <f t="shared" si="6"/>
        <v>851</v>
      </c>
      <c r="S45" s="15">
        <f t="shared" si="7"/>
        <v>4052</v>
      </c>
      <c r="U45" s="22"/>
      <c r="V45" s="22"/>
      <c r="W45" s="22"/>
      <c r="X45" s="22"/>
      <c r="Y45" s="22"/>
      <c r="Z45" s="22"/>
      <c r="AA45" s="22"/>
      <c r="AB45" s="22"/>
      <c r="AC45" s="23"/>
      <c r="AD45" s="22"/>
      <c r="AE45" s="22"/>
      <c r="AF45" s="22"/>
      <c r="AG45" s="22"/>
      <c r="AH45" s="22"/>
      <c r="AI45" s="23"/>
      <c r="AJ45" s="22"/>
      <c r="AK45" s="22"/>
    </row>
    <row r="46" spans="1:37" ht="12.75">
      <c r="A46" s="20" t="s">
        <v>84</v>
      </c>
      <c r="B46" s="21" t="s">
        <v>8</v>
      </c>
      <c r="C46" s="4">
        <v>2</v>
      </c>
      <c r="D46" s="4">
        <v>182</v>
      </c>
      <c r="E46" s="4">
        <v>1</v>
      </c>
      <c r="F46" s="4">
        <v>8</v>
      </c>
      <c r="G46" s="4">
        <v>137</v>
      </c>
      <c r="H46" s="4">
        <v>267</v>
      </c>
      <c r="I46" s="14"/>
      <c r="J46" s="15">
        <f t="shared" si="2"/>
        <v>597</v>
      </c>
      <c r="K46" s="30"/>
      <c r="L46" s="30">
        <v>5</v>
      </c>
      <c r="M46" s="30"/>
      <c r="N46" s="30"/>
      <c r="O46" s="30">
        <v>6</v>
      </c>
      <c r="P46" s="30">
        <v>11</v>
      </c>
      <c r="Q46" s="28"/>
      <c r="R46" s="15">
        <f t="shared" si="6"/>
        <v>22</v>
      </c>
      <c r="S46" s="15">
        <f t="shared" si="7"/>
        <v>619</v>
      </c>
      <c r="U46" s="22"/>
      <c r="V46" s="22"/>
      <c r="W46" s="22"/>
      <c r="X46" s="22"/>
      <c r="Y46" s="22"/>
      <c r="Z46" s="22"/>
      <c r="AA46" s="23"/>
      <c r="AB46" s="22"/>
      <c r="AC46" s="23"/>
      <c r="AD46" s="22"/>
      <c r="AE46" s="23"/>
      <c r="AF46" s="23"/>
      <c r="AG46" s="22"/>
      <c r="AH46" s="22"/>
      <c r="AI46" s="23"/>
      <c r="AJ46" s="22"/>
      <c r="AK46" s="22"/>
    </row>
    <row r="47" spans="1:37" ht="12.75">
      <c r="A47" s="20" t="s">
        <v>84</v>
      </c>
      <c r="B47" s="21" t="s">
        <v>7</v>
      </c>
      <c r="C47" s="14">
        <v>4</v>
      </c>
      <c r="D47" s="4">
        <v>2054</v>
      </c>
      <c r="E47" s="4">
        <v>60</v>
      </c>
      <c r="F47" s="4">
        <v>47</v>
      </c>
      <c r="G47" s="4">
        <v>799</v>
      </c>
      <c r="H47" s="4">
        <v>1440</v>
      </c>
      <c r="I47" s="14"/>
      <c r="J47" s="15">
        <f t="shared" si="2"/>
        <v>4404</v>
      </c>
      <c r="K47" s="30"/>
      <c r="L47" s="30">
        <v>723</v>
      </c>
      <c r="M47" s="30">
        <v>32</v>
      </c>
      <c r="N47" s="30">
        <v>17</v>
      </c>
      <c r="O47" s="30">
        <v>338</v>
      </c>
      <c r="P47" s="30">
        <v>899</v>
      </c>
      <c r="Q47" s="28"/>
      <c r="R47" s="15">
        <f t="shared" si="6"/>
        <v>2009</v>
      </c>
      <c r="S47" s="15">
        <f t="shared" si="7"/>
        <v>6413</v>
      </c>
      <c r="U47" s="22"/>
      <c r="V47" s="22"/>
      <c r="W47" s="22"/>
      <c r="X47" s="22"/>
      <c r="Y47" s="22"/>
      <c r="Z47" s="22"/>
      <c r="AA47" s="23"/>
      <c r="AB47" s="22"/>
      <c r="AC47" s="23"/>
      <c r="AD47" s="22"/>
      <c r="AE47" s="22"/>
      <c r="AF47" s="22"/>
      <c r="AG47" s="22"/>
      <c r="AH47" s="22"/>
      <c r="AI47" s="23"/>
      <c r="AJ47" s="22"/>
      <c r="AK47" s="22"/>
    </row>
    <row r="48" spans="1:37" ht="12.75">
      <c r="A48" s="40" t="s">
        <v>84</v>
      </c>
      <c r="B48" s="41" t="s">
        <v>0</v>
      </c>
      <c r="C48" s="24">
        <f>SUM(C19:C47)</f>
        <v>511</v>
      </c>
      <c r="D48" s="24">
        <f aca="true" t="shared" si="8" ref="D48:I48">SUM(D19:D47)</f>
        <v>116404</v>
      </c>
      <c r="E48" s="24">
        <f t="shared" si="8"/>
        <v>958</v>
      </c>
      <c r="F48" s="24">
        <f t="shared" si="8"/>
        <v>1391</v>
      </c>
      <c r="G48" s="24">
        <f t="shared" si="8"/>
        <v>134162</v>
      </c>
      <c r="H48" s="24">
        <f t="shared" si="8"/>
        <v>101838</v>
      </c>
      <c r="I48" s="24">
        <f t="shared" si="8"/>
        <v>51</v>
      </c>
      <c r="J48" s="26">
        <f t="shared" si="2"/>
        <v>355315</v>
      </c>
      <c r="K48" s="31">
        <v>94</v>
      </c>
      <c r="L48" s="31">
        <v>35495</v>
      </c>
      <c r="M48" s="31">
        <v>384</v>
      </c>
      <c r="N48" s="31">
        <v>499</v>
      </c>
      <c r="O48" s="31">
        <v>34683</v>
      </c>
      <c r="P48" s="31">
        <v>49924</v>
      </c>
      <c r="Q48" s="29">
        <v>8</v>
      </c>
      <c r="R48" s="26">
        <f t="shared" si="6"/>
        <v>121087</v>
      </c>
      <c r="S48" s="26">
        <f>SUM(R48,J48)</f>
        <v>476402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</row>
    <row r="49" spans="1:37" ht="12.75">
      <c r="A49" s="20" t="s">
        <v>85</v>
      </c>
      <c r="B49" s="21" t="s">
        <v>60</v>
      </c>
      <c r="C49" s="4">
        <v>3</v>
      </c>
      <c r="D49" s="4">
        <v>851</v>
      </c>
      <c r="E49" s="14"/>
      <c r="F49" s="14">
        <v>2</v>
      </c>
      <c r="G49" s="4">
        <v>1172</v>
      </c>
      <c r="H49" s="4">
        <v>374</v>
      </c>
      <c r="I49" s="14"/>
      <c r="J49" s="15">
        <f t="shared" si="2"/>
        <v>2402</v>
      </c>
      <c r="K49" s="30"/>
      <c r="L49" s="30">
        <v>114</v>
      </c>
      <c r="M49" s="30"/>
      <c r="N49" s="30">
        <v>1</v>
      </c>
      <c r="O49" s="30">
        <v>173</v>
      </c>
      <c r="P49" s="30">
        <v>220</v>
      </c>
      <c r="Q49" s="28"/>
      <c r="R49" s="15">
        <f t="shared" si="6"/>
        <v>508</v>
      </c>
      <c r="S49" s="15">
        <f>SUM(R49,J49)</f>
        <v>2910</v>
      </c>
      <c r="U49" s="22"/>
      <c r="V49" s="22"/>
      <c r="W49" s="22"/>
      <c r="X49" s="22"/>
      <c r="Y49" s="22"/>
      <c r="Z49" s="22"/>
      <c r="AA49" s="23"/>
      <c r="AB49" s="22"/>
      <c r="AC49" s="23"/>
      <c r="AD49" s="22"/>
      <c r="AE49" s="23"/>
      <c r="AF49" s="22"/>
      <c r="AG49" s="22"/>
      <c r="AH49" s="22"/>
      <c r="AI49" s="23"/>
      <c r="AJ49" s="22"/>
      <c r="AK49" s="22"/>
    </row>
    <row r="50" spans="1:37" ht="12.75">
      <c r="A50" s="20" t="s">
        <v>85</v>
      </c>
      <c r="B50" s="21" t="s">
        <v>59</v>
      </c>
      <c r="C50" s="4">
        <v>6</v>
      </c>
      <c r="D50" s="4">
        <v>819</v>
      </c>
      <c r="E50" s="4">
        <v>2</v>
      </c>
      <c r="F50" s="4">
        <v>7</v>
      </c>
      <c r="G50" s="4">
        <v>772</v>
      </c>
      <c r="H50" s="4">
        <v>447</v>
      </c>
      <c r="I50" s="14"/>
      <c r="J50" s="15">
        <f t="shared" si="2"/>
        <v>2053</v>
      </c>
      <c r="K50" s="30"/>
      <c r="L50" s="30">
        <v>265</v>
      </c>
      <c r="M50" s="30"/>
      <c r="N50" s="30">
        <v>1</v>
      </c>
      <c r="O50" s="30">
        <v>154</v>
      </c>
      <c r="P50" s="30">
        <v>275</v>
      </c>
      <c r="Q50" s="28"/>
      <c r="R50" s="15">
        <f t="shared" si="6"/>
        <v>695</v>
      </c>
      <c r="S50" s="15">
        <f aca="true" t="shared" si="9" ref="S50:S66">SUM(R50,J50)</f>
        <v>2748</v>
      </c>
      <c r="U50" s="22"/>
      <c r="V50" s="22"/>
      <c r="W50" s="22"/>
      <c r="X50" s="22"/>
      <c r="Y50" s="22"/>
      <c r="Z50" s="22"/>
      <c r="AA50" s="23"/>
      <c r="AB50" s="22"/>
      <c r="AC50" s="23"/>
      <c r="AD50" s="22"/>
      <c r="AE50" s="23"/>
      <c r="AF50" s="22"/>
      <c r="AG50" s="22"/>
      <c r="AH50" s="22"/>
      <c r="AI50" s="23"/>
      <c r="AJ50" s="22"/>
      <c r="AK50" s="22"/>
    </row>
    <row r="51" spans="1:37" ht="12.75">
      <c r="A51" s="20" t="s">
        <v>85</v>
      </c>
      <c r="B51" s="21" t="s">
        <v>58</v>
      </c>
      <c r="C51" s="4">
        <v>59</v>
      </c>
      <c r="D51" s="4">
        <v>14948</v>
      </c>
      <c r="E51" s="4">
        <v>103</v>
      </c>
      <c r="F51" s="4">
        <v>242</v>
      </c>
      <c r="G51" s="4">
        <v>14058</v>
      </c>
      <c r="H51" s="4">
        <v>15366</v>
      </c>
      <c r="I51" s="4">
        <v>2</v>
      </c>
      <c r="J51" s="15">
        <f t="shared" si="2"/>
        <v>44778</v>
      </c>
      <c r="K51" s="30">
        <v>11</v>
      </c>
      <c r="L51" s="30">
        <v>3970</v>
      </c>
      <c r="M51" s="30">
        <v>39</v>
      </c>
      <c r="N51" s="30">
        <v>68</v>
      </c>
      <c r="O51" s="30">
        <v>3360</v>
      </c>
      <c r="P51" s="30">
        <v>5602</v>
      </c>
      <c r="Q51" s="28">
        <v>1</v>
      </c>
      <c r="R51" s="15">
        <f t="shared" si="6"/>
        <v>13051</v>
      </c>
      <c r="S51" s="15">
        <f t="shared" si="9"/>
        <v>57829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</row>
    <row r="52" spans="1:37" ht="12.75">
      <c r="A52" s="20" t="s">
        <v>85</v>
      </c>
      <c r="B52" s="21" t="s">
        <v>55</v>
      </c>
      <c r="C52" s="4">
        <v>1</v>
      </c>
      <c r="D52" s="4">
        <v>178</v>
      </c>
      <c r="E52" s="4"/>
      <c r="F52" s="4">
        <v>4</v>
      </c>
      <c r="G52" s="4">
        <v>806</v>
      </c>
      <c r="H52" s="4">
        <v>210</v>
      </c>
      <c r="I52" s="14"/>
      <c r="J52" s="15">
        <f t="shared" si="2"/>
        <v>1199</v>
      </c>
      <c r="K52" s="30"/>
      <c r="L52" s="30">
        <v>30</v>
      </c>
      <c r="M52" s="30"/>
      <c r="N52" s="30"/>
      <c r="O52" s="30">
        <v>127</v>
      </c>
      <c r="P52" s="30">
        <v>80</v>
      </c>
      <c r="Q52" s="28"/>
      <c r="R52" s="15">
        <f t="shared" si="6"/>
        <v>237</v>
      </c>
      <c r="S52" s="15">
        <f t="shared" si="9"/>
        <v>1436</v>
      </c>
      <c r="U52" s="22"/>
      <c r="V52" s="22"/>
      <c r="W52" s="22"/>
      <c r="X52" s="22"/>
      <c r="Y52" s="22"/>
      <c r="Z52" s="22"/>
      <c r="AA52" s="23"/>
      <c r="AB52" s="22"/>
      <c r="AC52" s="23"/>
      <c r="AD52" s="22"/>
      <c r="AE52" s="23"/>
      <c r="AF52" s="23"/>
      <c r="AG52" s="22"/>
      <c r="AH52" s="22"/>
      <c r="AI52" s="23"/>
      <c r="AJ52" s="22"/>
      <c r="AK52" s="22"/>
    </row>
    <row r="53" spans="1:37" ht="12.75">
      <c r="A53" s="20" t="s">
        <v>85</v>
      </c>
      <c r="B53" s="21" t="s">
        <v>51</v>
      </c>
      <c r="C53" s="4">
        <v>5</v>
      </c>
      <c r="D53" s="4">
        <v>486</v>
      </c>
      <c r="E53" s="4">
        <v>3</v>
      </c>
      <c r="F53" s="4">
        <v>1</v>
      </c>
      <c r="G53" s="4">
        <v>887</v>
      </c>
      <c r="H53" s="4">
        <v>299</v>
      </c>
      <c r="I53" s="14"/>
      <c r="J53" s="15">
        <f t="shared" si="2"/>
        <v>1681</v>
      </c>
      <c r="K53" s="30"/>
      <c r="L53" s="30">
        <v>118</v>
      </c>
      <c r="M53" s="30"/>
      <c r="N53" s="30">
        <v>2</v>
      </c>
      <c r="O53" s="30">
        <v>184</v>
      </c>
      <c r="P53" s="30">
        <v>180</v>
      </c>
      <c r="Q53" s="28"/>
      <c r="R53" s="15">
        <f t="shared" si="6"/>
        <v>484</v>
      </c>
      <c r="S53" s="15">
        <f t="shared" si="9"/>
        <v>2165</v>
      </c>
      <c r="U53" s="22"/>
      <c r="V53" s="22"/>
      <c r="W53" s="22"/>
      <c r="X53" s="23"/>
      <c r="Y53" s="22"/>
      <c r="Z53" s="22"/>
      <c r="AA53" s="23"/>
      <c r="AB53" s="22"/>
      <c r="AC53" s="23"/>
      <c r="AD53" s="22"/>
      <c r="AE53" s="23"/>
      <c r="AF53" s="22"/>
      <c r="AG53" s="22"/>
      <c r="AH53" s="22"/>
      <c r="AI53" s="23"/>
      <c r="AJ53" s="22"/>
      <c r="AK53" s="22"/>
    </row>
    <row r="54" spans="1:37" ht="12.75">
      <c r="A54" s="20" t="s">
        <v>85</v>
      </c>
      <c r="B54" s="21" t="s">
        <v>33</v>
      </c>
      <c r="C54" s="14">
        <v>3</v>
      </c>
      <c r="D54" s="4">
        <v>206</v>
      </c>
      <c r="E54" s="14"/>
      <c r="F54" s="14">
        <v>1</v>
      </c>
      <c r="G54" s="4">
        <v>521</v>
      </c>
      <c r="H54" s="4">
        <v>191</v>
      </c>
      <c r="I54" s="14"/>
      <c r="J54" s="15">
        <f t="shared" si="2"/>
        <v>922</v>
      </c>
      <c r="K54" s="30"/>
      <c r="L54" s="30">
        <v>21</v>
      </c>
      <c r="M54" s="30"/>
      <c r="N54" s="30">
        <v>1</v>
      </c>
      <c r="O54" s="30">
        <v>54</v>
      </c>
      <c r="P54" s="30">
        <v>57</v>
      </c>
      <c r="Q54" s="28"/>
      <c r="R54" s="15">
        <f t="shared" si="6"/>
        <v>133</v>
      </c>
      <c r="S54" s="15">
        <f t="shared" si="9"/>
        <v>1055</v>
      </c>
      <c r="U54" s="22"/>
      <c r="V54" s="22"/>
      <c r="W54" s="23"/>
      <c r="X54" s="22"/>
      <c r="Y54" s="22"/>
      <c r="Z54" s="22"/>
      <c r="AA54" s="23"/>
      <c r="AB54" s="22"/>
      <c r="AC54" s="23"/>
      <c r="AD54" s="22"/>
      <c r="AE54" s="23"/>
      <c r="AF54" s="23"/>
      <c r="AG54" s="22"/>
      <c r="AH54" s="22"/>
      <c r="AI54" s="23"/>
      <c r="AJ54" s="22"/>
      <c r="AK54" s="22"/>
    </row>
    <row r="55" spans="1:37" ht="12.75">
      <c r="A55" s="20" t="s">
        <v>85</v>
      </c>
      <c r="B55" s="21" t="s">
        <v>32</v>
      </c>
      <c r="C55" s="4">
        <v>3</v>
      </c>
      <c r="D55" s="4">
        <v>723</v>
      </c>
      <c r="E55" s="4">
        <v>2</v>
      </c>
      <c r="F55" s="4">
        <v>9</v>
      </c>
      <c r="G55" s="4">
        <v>2311</v>
      </c>
      <c r="H55" s="4">
        <v>920</v>
      </c>
      <c r="I55" s="14"/>
      <c r="J55" s="15">
        <f t="shared" si="2"/>
        <v>3968</v>
      </c>
      <c r="K55" s="30"/>
      <c r="L55" s="30">
        <v>137</v>
      </c>
      <c r="M55" s="30"/>
      <c r="N55" s="30">
        <v>1</v>
      </c>
      <c r="O55" s="30">
        <v>387</v>
      </c>
      <c r="P55" s="30">
        <v>364</v>
      </c>
      <c r="Q55" s="28"/>
      <c r="R55" s="15">
        <f t="shared" si="6"/>
        <v>889</v>
      </c>
      <c r="S55" s="15">
        <f t="shared" si="9"/>
        <v>4857</v>
      </c>
      <c r="U55" s="22"/>
      <c r="V55" s="22"/>
      <c r="W55" s="22"/>
      <c r="X55" s="22"/>
      <c r="Y55" s="22"/>
      <c r="Z55" s="22"/>
      <c r="AA55" s="23"/>
      <c r="AB55" s="22"/>
      <c r="AC55" s="23"/>
      <c r="AD55" s="22"/>
      <c r="AE55" s="23"/>
      <c r="AF55" s="22"/>
      <c r="AG55" s="22"/>
      <c r="AH55" s="22"/>
      <c r="AI55" s="23"/>
      <c r="AJ55" s="22"/>
      <c r="AK55" s="22"/>
    </row>
    <row r="56" spans="1:37" ht="12.75">
      <c r="A56" s="20" t="s">
        <v>85</v>
      </c>
      <c r="B56" s="21" t="s">
        <v>29</v>
      </c>
      <c r="C56" s="4">
        <v>182</v>
      </c>
      <c r="D56" s="4">
        <v>47712</v>
      </c>
      <c r="E56" s="4">
        <v>449</v>
      </c>
      <c r="F56" s="4">
        <v>765</v>
      </c>
      <c r="G56" s="4">
        <v>60894</v>
      </c>
      <c r="H56" s="4">
        <v>57606</v>
      </c>
      <c r="I56" s="4">
        <v>11</v>
      </c>
      <c r="J56" s="15">
        <f t="shared" si="2"/>
        <v>167619</v>
      </c>
      <c r="K56" s="30">
        <v>27</v>
      </c>
      <c r="L56" s="30">
        <v>13994</v>
      </c>
      <c r="M56" s="30">
        <v>221</v>
      </c>
      <c r="N56" s="30">
        <v>328</v>
      </c>
      <c r="O56" s="30">
        <v>14255</v>
      </c>
      <c r="P56" s="30">
        <v>22658</v>
      </c>
      <c r="Q56" s="28">
        <v>5</v>
      </c>
      <c r="R56" s="15">
        <f t="shared" si="6"/>
        <v>51488</v>
      </c>
      <c r="S56" s="15">
        <f t="shared" si="9"/>
        <v>219107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</row>
    <row r="57" spans="1:37" ht="12.75">
      <c r="A57" s="20" t="s">
        <v>85</v>
      </c>
      <c r="B57" s="21" t="s">
        <v>27</v>
      </c>
      <c r="C57" s="4">
        <v>2</v>
      </c>
      <c r="D57" s="4">
        <v>461</v>
      </c>
      <c r="E57" s="4">
        <v>2</v>
      </c>
      <c r="F57" s="4">
        <v>3</v>
      </c>
      <c r="G57" s="4">
        <v>1452</v>
      </c>
      <c r="H57" s="4">
        <v>555</v>
      </c>
      <c r="I57" s="14"/>
      <c r="J57" s="15">
        <f t="shared" si="2"/>
        <v>2475</v>
      </c>
      <c r="K57" s="30"/>
      <c r="L57" s="30">
        <v>144</v>
      </c>
      <c r="M57" s="30">
        <v>1</v>
      </c>
      <c r="N57" s="30">
        <v>3</v>
      </c>
      <c r="O57" s="30">
        <v>320</v>
      </c>
      <c r="P57" s="30">
        <v>242</v>
      </c>
      <c r="Q57" s="28"/>
      <c r="R57" s="15">
        <f t="shared" si="6"/>
        <v>710</v>
      </c>
      <c r="S57" s="15">
        <f t="shared" si="9"/>
        <v>3185</v>
      </c>
      <c r="U57" s="22"/>
      <c r="V57" s="22"/>
      <c r="W57" s="22"/>
      <c r="X57" s="22"/>
      <c r="Y57" s="22"/>
      <c r="Z57" s="22"/>
      <c r="AA57" s="23"/>
      <c r="AB57" s="22"/>
      <c r="AC57" s="23"/>
      <c r="AD57" s="22"/>
      <c r="AE57" s="22"/>
      <c r="AF57" s="22"/>
      <c r="AG57" s="22"/>
      <c r="AH57" s="22"/>
      <c r="AI57" s="23"/>
      <c r="AJ57" s="22"/>
      <c r="AK57" s="22"/>
    </row>
    <row r="58" spans="1:37" ht="12.75">
      <c r="A58" s="20" t="s">
        <v>85</v>
      </c>
      <c r="B58" s="21" t="s">
        <v>26</v>
      </c>
      <c r="C58" s="4">
        <v>10</v>
      </c>
      <c r="D58" s="4">
        <v>2005</v>
      </c>
      <c r="E58" s="4">
        <v>7</v>
      </c>
      <c r="F58" s="4">
        <v>13</v>
      </c>
      <c r="G58" s="4">
        <v>5068</v>
      </c>
      <c r="H58" s="4">
        <v>2537</v>
      </c>
      <c r="I58" s="4">
        <v>1</v>
      </c>
      <c r="J58" s="15">
        <f t="shared" si="2"/>
        <v>9641</v>
      </c>
      <c r="K58" s="30"/>
      <c r="L58" s="30">
        <v>435</v>
      </c>
      <c r="M58" s="30">
        <v>1</v>
      </c>
      <c r="N58" s="30">
        <v>7</v>
      </c>
      <c r="O58" s="30">
        <v>734</v>
      </c>
      <c r="P58" s="30">
        <v>933</v>
      </c>
      <c r="Q58" s="28"/>
      <c r="R58" s="15">
        <f t="shared" si="6"/>
        <v>2110</v>
      </c>
      <c r="S58" s="15">
        <f t="shared" si="9"/>
        <v>11751</v>
      </c>
      <c r="U58" s="22"/>
      <c r="V58" s="22"/>
      <c r="W58" s="22"/>
      <c r="X58" s="22"/>
      <c r="Y58" s="22"/>
      <c r="Z58" s="22"/>
      <c r="AA58" s="22"/>
      <c r="AB58" s="22"/>
      <c r="AC58" s="23"/>
      <c r="AD58" s="22"/>
      <c r="AE58" s="22"/>
      <c r="AF58" s="22"/>
      <c r="AG58" s="22"/>
      <c r="AH58" s="22"/>
      <c r="AI58" s="23"/>
      <c r="AJ58" s="22"/>
      <c r="AK58" s="22"/>
    </row>
    <row r="59" spans="1:37" ht="12.75">
      <c r="A59" s="20" t="s">
        <v>85</v>
      </c>
      <c r="B59" s="21" t="s">
        <v>20</v>
      </c>
      <c r="C59" s="4">
        <v>20</v>
      </c>
      <c r="D59" s="4">
        <v>2639</v>
      </c>
      <c r="E59" s="4">
        <v>6</v>
      </c>
      <c r="F59" s="4">
        <v>23</v>
      </c>
      <c r="G59" s="4">
        <v>5237</v>
      </c>
      <c r="H59" s="4">
        <v>3143</v>
      </c>
      <c r="I59" s="14"/>
      <c r="J59" s="15">
        <f t="shared" si="2"/>
        <v>11068</v>
      </c>
      <c r="K59" s="30">
        <v>1</v>
      </c>
      <c r="L59" s="30">
        <v>770</v>
      </c>
      <c r="M59" s="30"/>
      <c r="N59" s="30">
        <v>17</v>
      </c>
      <c r="O59" s="30">
        <v>1134</v>
      </c>
      <c r="P59" s="30">
        <v>1443</v>
      </c>
      <c r="Q59" s="28"/>
      <c r="R59" s="15">
        <f t="shared" si="6"/>
        <v>3365</v>
      </c>
      <c r="S59" s="15">
        <f t="shared" si="9"/>
        <v>14433</v>
      </c>
      <c r="U59" s="22"/>
      <c r="V59" s="22"/>
      <c r="W59" s="22"/>
      <c r="X59" s="22"/>
      <c r="Y59" s="22"/>
      <c r="Z59" s="22"/>
      <c r="AA59" s="23"/>
      <c r="AB59" s="22"/>
      <c r="AC59" s="22"/>
      <c r="AD59" s="22"/>
      <c r="AE59" s="23"/>
      <c r="AF59" s="22"/>
      <c r="AG59" s="22"/>
      <c r="AH59" s="22"/>
      <c r="AI59" s="23"/>
      <c r="AJ59" s="22"/>
      <c r="AK59" s="22"/>
    </row>
    <row r="60" spans="1:37" ht="12.75">
      <c r="A60" s="20" t="s">
        <v>85</v>
      </c>
      <c r="B60" s="21" t="s">
        <v>19</v>
      </c>
      <c r="C60" s="4">
        <v>1</v>
      </c>
      <c r="D60" s="4">
        <v>230</v>
      </c>
      <c r="E60" s="14"/>
      <c r="F60" s="14">
        <v>1</v>
      </c>
      <c r="G60" s="4">
        <v>451</v>
      </c>
      <c r="H60" s="4">
        <v>236</v>
      </c>
      <c r="I60" s="14"/>
      <c r="J60" s="15">
        <f t="shared" si="2"/>
        <v>919</v>
      </c>
      <c r="K60" s="30"/>
      <c r="L60" s="30">
        <v>55</v>
      </c>
      <c r="M60" s="30"/>
      <c r="N60" s="30">
        <v>1</v>
      </c>
      <c r="O60" s="30">
        <v>85</v>
      </c>
      <c r="P60" s="30">
        <v>94</v>
      </c>
      <c r="Q60" s="28"/>
      <c r="R60" s="15">
        <f t="shared" si="6"/>
        <v>235</v>
      </c>
      <c r="S60" s="15">
        <f t="shared" si="9"/>
        <v>1154</v>
      </c>
      <c r="U60" s="22"/>
      <c r="V60" s="22"/>
      <c r="W60" s="23"/>
      <c r="X60" s="22"/>
      <c r="Y60" s="22"/>
      <c r="Z60" s="22"/>
      <c r="AA60" s="23"/>
      <c r="AB60" s="22"/>
      <c r="AC60" s="23"/>
      <c r="AD60" s="22"/>
      <c r="AE60" s="23"/>
      <c r="AF60" s="22"/>
      <c r="AG60" s="22"/>
      <c r="AH60" s="22"/>
      <c r="AI60" s="23"/>
      <c r="AJ60" s="22"/>
      <c r="AK60" s="22"/>
    </row>
    <row r="61" spans="1:37" ht="12.75">
      <c r="A61" s="20" t="s">
        <v>85</v>
      </c>
      <c r="B61" s="21" t="s">
        <v>16</v>
      </c>
      <c r="C61" s="4">
        <v>5</v>
      </c>
      <c r="D61" s="4">
        <v>446</v>
      </c>
      <c r="E61" s="14"/>
      <c r="F61" s="4">
        <v>8</v>
      </c>
      <c r="G61" s="4">
        <v>1395</v>
      </c>
      <c r="H61" s="4">
        <v>551</v>
      </c>
      <c r="I61" s="14"/>
      <c r="J61" s="15">
        <f t="shared" si="2"/>
        <v>2405</v>
      </c>
      <c r="K61" s="30"/>
      <c r="L61" s="30">
        <v>138</v>
      </c>
      <c r="M61" s="30"/>
      <c r="N61" s="30">
        <v>1</v>
      </c>
      <c r="O61" s="30">
        <v>318</v>
      </c>
      <c r="P61" s="30">
        <v>213</v>
      </c>
      <c r="Q61" s="28"/>
      <c r="R61" s="15">
        <f t="shared" si="6"/>
        <v>670</v>
      </c>
      <c r="S61" s="15">
        <f t="shared" si="9"/>
        <v>3075</v>
      </c>
      <c r="U61" s="22"/>
      <c r="V61" s="22"/>
      <c r="W61" s="23"/>
      <c r="X61" s="22"/>
      <c r="Y61" s="22"/>
      <c r="Z61" s="22"/>
      <c r="AA61" s="23"/>
      <c r="AB61" s="22"/>
      <c r="AC61" s="23"/>
      <c r="AD61" s="22"/>
      <c r="AE61" s="23"/>
      <c r="AF61" s="22"/>
      <c r="AG61" s="22"/>
      <c r="AH61" s="22"/>
      <c r="AI61" s="23"/>
      <c r="AJ61" s="22"/>
      <c r="AK61" s="22"/>
    </row>
    <row r="62" spans="1:37" ht="12.75">
      <c r="A62" s="20" t="s">
        <v>85</v>
      </c>
      <c r="B62" s="21" t="s">
        <v>14</v>
      </c>
      <c r="C62" s="14">
        <v>2</v>
      </c>
      <c r="D62" s="4">
        <v>1298</v>
      </c>
      <c r="E62" s="14"/>
      <c r="F62" s="4">
        <v>11</v>
      </c>
      <c r="G62" s="4">
        <v>2321</v>
      </c>
      <c r="H62" s="4">
        <v>1482</v>
      </c>
      <c r="I62" s="14">
        <v>2</v>
      </c>
      <c r="J62" s="15">
        <f t="shared" si="2"/>
        <v>5116</v>
      </c>
      <c r="K62" s="30">
        <v>2</v>
      </c>
      <c r="L62" s="30">
        <v>408</v>
      </c>
      <c r="M62" s="30">
        <v>1</v>
      </c>
      <c r="N62" s="30">
        <v>5</v>
      </c>
      <c r="O62" s="30">
        <v>625</v>
      </c>
      <c r="P62" s="30">
        <v>720</v>
      </c>
      <c r="Q62" s="28"/>
      <c r="R62" s="15">
        <f t="shared" si="6"/>
        <v>1761</v>
      </c>
      <c r="S62" s="15">
        <f t="shared" si="9"/>
        <v>6877</v>
      </c>
      <c r="U62" s="23"/>
      <c r="V62" s="22"/>
      <c r="W62" s="23"/>
      <c r="X62" s="22"/>
      <c r="Y62" s="22"/>
      <c r="Z62" s="22"/>
      <c r="AA62" s="23"/>
      <c r="AB62" s="22"/>
      <c r="AC62" s="22"/>
      <c r="AD62" s="22"/>
      <c r="AE62" s="22"/>
      <c r="AF62" s="22"/>
      <c r="AG62" s="22"/>
      <c r="AH62" s="22"/>
      <c r="AI62" s="23"/>
      <c r="AJ62" s="22"/>
      <c r="AK62" s="22"/>
    </row>
    <row r="63" spans="1:37" ht="12.75">
      <c r="A63" s="20" t="s">
        <v>85</v>
      </c>
      <c r="B63" s="21" t="s">
        <v>6</v>
      </c>
      <c r="C63" s="14">
        <v>1</v>
      </c>
      <c r="D63" s="4">
        <v>255</v>
      </c>
      <c r="E63" s="14"/>
      <c r="F63" s="14"/>
      <c r="G63" s="4">
        <v>887</v>
      </c>
      <c r="H63" s="4">
        <v>267</v>
      </c>
      <c r="I63" s="14"/>
      <c r="J63" s="15">
        <f t="shared" si="2"/>
        <v>1410</v>
      </c>
      <c r="K63" s="30"/>
      <c r="L63" s="30">
        <v>93</v>
      </c>
      <c r="M63" s="30"/>
      <c r="N63" s="30"/>
      <c r="O63" s="30">
        <v>184</v>
      </c>
      <c r="P63" s="30">
        <v>150</v>
      </c>
      <c r="Q63" s="28"/>
      <c r="R63" s="15">
        <f t="shared" si="6"/>
        <v>427</v>
      </c>
      <c r="S63" s="15">
        <f t="shared" si="9"/>
        <v>1837</v>
      </c>
      <c r="U63" s="23"/>
      <c r="V63" s="22"/>
      <c r="W63" s="23"/>
      <c r="X63" s="23"/>
      <c r="Y63" s="22"/>
      <c r="Z63" s="22"/>
      <c r="AA63" s="23"/>
      <c r="AB63" s="22"/>
      <c r="AC63" s="23"/>
      <c r="AD63" s="22"/>
      <c r="AE63" s="23"/>
      <c r="AF63" s="23"/>
      <c r="AG63" s="22"/>
      <c r="AH63" s="22"/>
      <c r="AI63" s="23"/>
      <c r="AJ63" s="22"/>
      <c r="AK63" s="22"/>
    </row>
    <row r="64" spans="1:37" ht="12.75">
      <c r="A64" s="20" t="s">
        <v>85</v>
      </c>
      <c r="B64" s="21" t="s">
        <v>3</v>
      </c>
      <c r="C64" s="4">
        <v>6</v>
      </c>
      <c r="D64" s="4">
        <v>331</v>
      </c>
      <c r="E64" s="14">
        <v>1</v>
      </c>
      <c r="F64" s="4">
        <v>1</v>
      </c>
      <c r="G64" s="4">
        <v>1895</v>
      </c>
      <c r="H64" s="4">
        <v>414</v>
      </c>
      <c r="I64" s="14"/>
      <c r="J64" s="15">
        <f t="shared" si="2"/>
        <v>2648</v>
      </c>
      <c r="K64" s="30"/>
      <c r="L64" s="30">
        <v>80</v>
      </c>
      <c r="M64" s="30"/>
      <c r="N64" s="30"/>
      <c r="O64" s="30">
        <v>287</v>
      </c>
      <c r="P64" s="30">
        <v>197</v>
      </c>
      <c r="Q64" s="28"/>
      <c r="R64" s="15">
        <f t="shared" si="6"/>
        <v>564</v>
      </c>
      <c r="S64" s="15">
        <f t="shared" si="9"/>
        <v>3212</v>
      </c>
      <c r="U64" s="22"/>
      <c r="V64" s="22"/>
      <c r="W64" s="22"/>
      <c r="X64" s="22"/>
      <c r="Y64" s="22"/>
      <c r="Z64" s="22"/>
      <c r="AA64" s="23"/>
      <c r="AB64" s="22"/>
      <c r="AC64" s="23"/>
      <c r="AD64" s="22"/>
      <c r="AE64" s="23"/>
      <c r="AF64" s="23"/>
      <c r="AG64" s="22"/>
      <c r="AH64" s="22"/>
      <c r="AI64" s="23"/>
      <c r="AJ64" s="22"/>
      <c r="AK64" s="22"/>
    </row>
    <row r="65" spans="1:37" ht="12.75">
      <c r="A65" s="20" t="s">
        <v>85</v>
      </c>
      <c r="B65" s="21" t="s">
        <v>2</v>
      </c>
      <c r="C65" s="4">
        <v>137</v>
      </c>
      <c r="D65" s="4">
        <v>23353</v>
      </c>
      <c r="E65" s="4">
        <v>112</v>
      </c>
      <c r="F65" s="4">
        <v>304</v>
      </c>
      <c r="G65" s="4">
        <v>38609</v>
      </c>
      <c r="H65" s="4">
        <v>31642</v>
      </c>
      <c r="I65" s="4">
        <v>9</v>
      </c>
      <c r="J65" s="15">
        <f t="shared" si="2"/>
        <v>94166</v>
      </c>
      <c r="K65" s="30">
        <v>31</v>
      </c>
      <c r="L65" s="30">
        <v>7171</v>
      </c>
      <c r="M65" s="30">
        <v>68</v>
      </c>
      <c r="N65" s="30">
        <v>117</v>
      </c>
      <c r="O65" s="30">
        <v>7971</v>
      </c>
      <c r="P65" s="30">
        <v>13054</v>
      </c>
      <c r="Q65" s="28">
        <v>4</v>
      </c>
      <c r="R65" s="15">
        <f t="shared" si="6"/>
        <v>28416</v>
      </c>
      <c r="S65" s="15">
        <f t="shared" si="9"/>
        <v>122582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</row>
    <row r="66" spans="1:37" ht="12.75">
      <c r="A66" s="20" t="s">
        <v>85</v>
      </c>
      <c r="B66" s="21" t="s">
        <v>1</v>
      </c>
      <c r="C66" s="14">
        <v>11</v>
      </c>
      <c r="D66" s="4">
        <v>900</v>
      </c>
      <c r="E66" s="14"/>
      <c r="F66" s="4">
        <v>6</v>
      </c>
      <c r="G66" s="4">
        <v>2638</v>
      </c>
      <c r="H66" s="4">
        <v>1285</v>
      </c>
      <c r="I66" s="4">
        <v>2</v>
      </c>
      <c r="J66" s="15">
        <f t="shared" si="2"/>
        <v>4842</v>
      </c>
      <c r="K66" s="30">
        <v>1</v>
      </c>
      <c r="L66" s="30">
        <v>221</v>
      </c>
      <c r="M66" s="30"/>
      <c r="N66" s="30">
        <v>7</v>
      </c>
      <c r="O66" s="30">
        <v>544</v>
      </c>
      <c r="P66" s="30">
        <v>477</v>
      </c>
      <c r="Q66" s="28"/>
      <c r="R66" s="15">
        <f t="shared" si="6"/>
        <v>1250</v>
      </c>
      <c r="S66" s="15">
        <f t="shared" si="9"/>
        <v>6092</v>
      </c>
      <c r="U66" s="22"/>
      <c r="V66" s="22"/>
      <c r="W66" s="23"/>
      <c r="X66" s="22"/>
      <c r="Y66" s="22"/>
      <c r="Z66" s="22"/>
      <c r="AA66" s="22"/>
      <c r="AB66" s="22"/>
      <c r="AC66" s="22"/>
      <c r="AD66" s="22"/>
      <c r="AE66" s="23"/>
      <c r="AF66" s="22"/>
      <c r="AG66" s="22"/>
      <c r="AH66" s="22"/>
      <c r="AI66" s="23"/>
      <c r="AJ66" s="22"/>
      <c r="AK66" s="22"/>
    </row>
    <row r="67" spans="1:37" ht="12.75">
      <c r="A67" s="40" t="s">
        <v>85</v>
      </c>
      <c r="B67" s="41" t="s">
        <v>0</v>
      </c>
      <c r="C67" s="24">
        <f>SUM(C49:C66)</f>
        <v>457</v>
      </c>
      <c r="D67" s="24">
        <f aca="true" t="shared" si="10" ref="D67:I67">SUM(D49:D66)</f>
        <v>97841</v>
      </c>
      <c r="E67" s="24">
        <f t="shared" si="10"/>
        <v>687</v>
      </c>
      <c r="F67" s="24">
        <f t="shared" si="10"/>
        <v>1401</v>
      </c>
      <c r="G67" s="24">
        <f t="shared" si="10"/>
        <v>141374</v>
      </c>
      <c r="H67" s="24">
        <f t="shared" si="10"/>
        <v>117525</v>
      </c>
      <c r="I67" s="24">
        <f t="shared" si="10"/>
        <v>27</v>
      </c>
      <c r="J67" s="26">
        <f t="shared" si="2"/>
        <v>359312</v>
      </c>
      <c r="K67" s="31">
        <v>73</v>
      </c>
      <c r="L67" s="31">
        <v>28164</v>
      </c>
      <c r="M67" s="31">
        <v>331</v>
      </c>
      <c r="N67" s="31">
        <v>560</v>
      </c>
      <c r="O67" s="31">
        <v>30896</v>
      </c>
      <c r="P67" s="31">
        <v>46959</v>
      </c>
      <c r="Q67" s="29">
        <v>10</v>
      </c>
      <c r="R67" s="26">
        <f aca="true" t="shared" si="11" ref="R67:R85">SUM(K67:Q67)</f>
        <v>106993</v>
      </c>
      <c r="S67" s="26">
        <f aca="true" t="shared" si="12" ref="S67:S84">SUM(R67,J67)</f>
        <v>466305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</row>
    <row r="68" spans="1:37" ht="12.75">
      <c r="A68" s="20" t="s">
        <v>86</v>
      </c>
      <c r="B68" s="21" t="s">
        <v>56</v>
      </c>
      <c r="C68" s="4">
        <v>13</v>
      </c>
      <c r="D68" s="4">
        <v>2925</v>
      </c>
      <c r="E68" s="4">
        <v>32</v>
      </c>
      <c r="F68" s="4">
        <v>34</v>
      </c>
      <c r="G68" s="4">
        <v>4223</v>
      </c>
      <c r="H68" s="4">
        <v>3065</v>
      </c>
      <c r="I68" s="4"/>
      <c r="J68" s="15">
        <f t="shared" si="2"/>
        <v>10292</v>
      </c>
      <c r="K68" s="30">
        <v>2</v>
      </c>
      <c r="L68" s="30">
        <v>503</v>
      </c>
      <c r="M68" s="30">
        <v>8</v>
      </c>
      <c r="N68" s="30">
        <v>12</v>
      </c>
      <c r="O68" s="30">
        <v>644</v>
      </c>
      <c r="P68" s="30">
        <v>1088</v>
      </c>
      <c r="Q68" s="28">
        <v>1</v>
      </c>
      <c r="R68" s="15">
        <f t="shared" si="11"/>
        <v>2258</v>
      </c>
      <c r="S68" s="15">
        <f t="shared" si="12"/>
        <v>12550</v>
      </c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3"/>
      <c r="AJ68" s="22"/>
      <c r="AK68" s="22"/>
    </row>
    <row r="69" spans="1:37" ht="12.75">
      <c r="A69" s="20" t="s">
        <v>86</v>
      </c>
      <c r="B69" s="21" t="s">
        <v>44</v>
      </c>
      <c r="C69" s="4">
        <v>260</v>
      </c>
      <c r="D69" s="4">
        <v>64847</v>
      </c>
      <c r="E69" s="4">
        <v>354</v>
      </c>
      <c r="F69" s="4">
        <v>1173</v>
      </c>
      <c r="G69" s="4">
        <v>136266</v>
      </c>
      <c r="H69" s="4">
        <v>87188</v>
      </c>
      <c r="I69" s="4">
        <v>18</v>
      </c>
      <c r="J69" s="15">
        <f t="shared" si="2"/>
        <v>290106</v>
      </c>
      <c r="K69" s="30">
        <v>78</v>
      </c>
      <c r="L69" s="30">
        <v>19043</v>
      </c>
      <c r="M69" s="30">
        <v>199</v>
      </c>
      <c r="N69" s="30">
        <v>374</v>
      </c>
      <c r="O69" s="30">
        <v>24376</v>
      </c>
      <c r="P69" s="30">
        <v>36863</v>
      </c>
      <c r="Q69" s="28">
        <v>19</v>
      </c>
      <c r="R69" s="15">
        <f t="shared" si="11"/>
        <v>80952</v>
      </c>
      <c r="S69" s="15">
        <f t="shared" si="12"/>
        <v>371058</v>
      </c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</row>
    <row r="70" spans="1:37" ht="12.75">
      <c r="A70" s="20" t="s">
        <v>86</v>
      </c>
      <c r="B70" s="21" t="s">
        <v>42</v>
      </c>
      <c r="C70" s="4">
        <v>46</v>
      </c>
      <c r="D70" s="4">
        <v>5301</v>
      </c>
      <c r="E70" s="4">
        <v>39</v>
      </c>
      <c r="F70" s="4">
        <v>91</v>
      </c>
      <c r="G70" s="4">
        <v>9930</v>
      </c>
      <c r="H70" s="4">
        <v>5743</v>
      </c>
      <c r="I70" s="14"/>
      <c r="J70" s="15">
        <f t="shared" si="2"/>
        <v>21150</v>
      </c>
      <c r="K70" s="30">
        <v>6</v>
      </c>
      <c r="L70" s="30">
        <v>2053</v>
      </c>
      <c r="M70" s="30">
        <v>16</v>
      </c>
      <c r="N70" s="30">
        <v>38</v>
      </c>
      <c r="O70" s="30">
        <v>3389</v>
      </c>
      <c r="P70" s="30">
        <v>3715</v>
      </c>
      <c r="Q70" s="28"/>
      <c r="R70" s="15">
        <f t="shared" si="11"/>
        <v>9217</v>
      </c>
      <c r="S70" s="15">
        <f t="shared" si="12"/>
        <v>30367</v>
      </c>
      <c r="U70" s="22"/>
      <c r="V70" s="22"/>
      <c r="W70" s="22"/>
      <c r="X70" s="22"/>
      <c r="Y70" s="22"/>
      <c r="Z70" s="22"/>
      <c r="AA70" s="23"/>
      <c r="AB70" s="22"/>
      <c r="AC70" s="22"/>
      <c r="AD70" s="22"/>
      <c r="AE70" s="22"/>
      <c r="AF70" s="22"/>
      <c r="AG70" s="22"/>
      <c r="AH70" s="22"/>
      <c r="AI70" s="23"/>
      <c r="AJ70" s="22"/>
      <c r="AK70" s="22"/>
    </row>
    <row r="71" spans="1:37" ht="12.75">
      <c r="A71" s="20" t="s">
        <v>86</v>
      </c>
      <c r="B71" s="21" t="s">
        <v>30</v>
      </c>
      <c r="C71" s="14">
        <v>5</v>
      </c>
      <c r="D71" s="4">
        <v>1773</v>
      </c>
      <c r="E71" s="4">
        <v>13</v>
      </c>
      <c r="F71" s="4">
        <v>20</v>
      </c>
      <c r="G71" s="4">
        <v>673</v>
      </c>
      <c r="H71" s="4">
        <v>833</v>
      </c>
      <c r="I71" s="14"/>
      <c r="J71" s="15">
        <f t="shared" si="2"/>
        <v>3317</v>
      </c>
      <c r="K71" s="30"/>
      <c r="L71" s="30">
        <v>459</v>
      </c>
      <c r="M71" s="30">
        <v>8</v>
      </c>
      <c r="N71" s="30">
        <v>8</v>
      </c>
      <c r="O71" s="30">
        <v>223</v>
      </c>
      <c r="P71" s="30">
        <v>596</v>
      </c>
      <c r="Q71" s="28"/>
      <c r="R71" s="15">
        <f t="shared" si="11"/>
        <v>1294</v>
      </c>
      <c r="S71" s="15">
        <f t="shared" si="12"/>
        <v>4611</v>
      </c>
      <c r="U71" s="22"/>
      <c r="V71" s="22"/>
      <c r="W71" s="22"/>
      <c r="X71" s="22"/>
      <c r="Y71" s="22"/>
      <c r="Z71" s="22"/>
      <c r="AA71" s="23"/>
      <c r="AB71" s="22"/>
      <c r="AC71" s="23"/>
      <c r="AD71" s="22"/>
      <c r="AE71" s="22"/>
      <c r="AF71" s="22"/>
      <c r="AG71" s="22"/>
      <c r="AH71" s="22"/>
      <c r="AI71" s="23"/>
      <c r="AJ71" s="22"/>
      <c r="AK71" s="22"/>
    </row>
    <row r="72" spans="1:37" ht="12.75">
      <c r="A72" s="20" t="s">
        <v>86</v>
      </c>
      <c r="B72" s="21" t="s">
        <v>17</v>
      </c>
      <c r="C72" s="4">
        <v>9</v>
      </c>
      <c r="D72" s="4">
        <v>1100</v>
      </c>
      <c r="E72" s="4">
        <v>7</v>
      </c>
      <c r="F72" s="4">
        <v>25</v>
      </c>
      <c r="G72" s="4">
        <v>2260</v>
      </c>
      <c r="H72" s="4">
        <v>1716</v>
      </c>
      <c r="I72" s="14"/>
      <c r="J72" s="15">
        <f aca="true" t="shared" si="13" ref="J72:J85">SUM(C72:I72)</f>
        <v>5117</v>
      </c>
      <c r="K72" s="30">
        <v>3</v>
      </c>
      <c r="L72" s="30">
        <v>219</v>
      </c>
      <c r="M72" s="30">
        <v>2</v>
      </c>
      <c r="N72" s="30">
        <v>7</v>
      </c>
      <c r="O72" s="30">
        <v>354</v>
      </c>
      <c r="P72" s="30">
        <v>597</v>
      </c>
      <c r="Q72" s="28"/>
      <c r="R72" s="15">
        <f t="shared" si="11"/>
        <v>1182</v>
      </c>
      <c r="S72" s="15">
        <f t="shared" si="12"/>
        <v>6299</v>
      </c>
      <c r="U72" s="22"/>
      <c r="V72" s="22"/>
      <c r="W72" s="22"/>
      <c r="X72" s="22"/>
      <c r="Y72" s="22"/>
      <c r="Z72" s="22"/>
      <c r="AA72" s="23"/>
      <c r="AB72" s="22"/>
      <c r="AC72" s="22"/>
      <c r="AD72" s="22"/>
      <c r="AE72" s="22"/>
      <c r="AF72" s="22"/>
      <c r="AG72" s="22"/>
      <c r="AH72" s="22"/>
      <c r="AI72" s="23"/>
      <c r="AJ72" s="22"/>
      <c r="AK72" s="22"/>
    </row>
    <row r="73" spans="1:37" ht="12.75">
      <c r="A73" s="20" t="s">
        <v>86</v>
      </c>
      <c r="B73" s="21" t="s">
        <v>4</v>
      </c>
      <c r="C73" s="4">
        <v>19</v>
      </c>
      <c r="D73" s="4">
        <v>2484</v>
      </c>
      <c r="E73" s="4">
        <v>24</v>
      </c>
      <c r="F73" s="4">
        <v>64</v>
      </c>
      <c r="G73" s="4">
        <v>6763</v>
      </c>
      <c r="H73" s="4">
        <v>3860</v>
      </c>
      <c r="I73" s="14">
        <v>1</v>
      </c>
      <c r="J73" s="15">
        <f t="shared" si="13"/>
        <v>13215</v>
      </c>
      <c r="K73" s="30"/>
      <c r="L73" s="30">
        <v>1020</v>
      </c>
      <c r="M73" s="30">
        <v>9</v>
      </c>
      <c r="N73" s="30">
        <v>25</v>
      </c>
      <c r="O73" s="30">
        <v>2167</v>
      </c>
      <c r="P73" s="30">
        <v>2068</v>
      </c>
      <c r="Q73" s="28"/>
      <c r="R73" s="15">
        <f t="shared" si="11"/>
        <v>5289</v>
      </c>
      <c r="S73" s="15">
        <f t="shared" si="12"/>
        <v>18504</v>
      </c>
      <c r="U73" s="22"/>
      <c r="V73" s="22"/>
      <c r="W73" s="22"/>
      <c r="X73" s="22"/>
      <c r="Y73" s="22"/>
      <c r="Z73" s="22"/>
      <c r="AA73" s="22"/>
      <c r="AB73" s="22"/>
      <c r="AC73" s="23"/>
      <c r="AD73" s="22"/>
      <c r="AE73" s="22"/>
      <c r="AF73" s="22"/>
      <c r="AG73" s="22"/>
      <c r="AH73" s="22"/>
      <c r="AI73" s="23"/>
      <c r="AJ73" s="22"/>
      <c r="AK73" s="22"/>
    </row>
    <row r="74" spans="1:37" ht="12.75">
      <c r="A74" s="40" t="s">
        <v>86</v>
      </c>
      <c r="B74" s="41" t="s">
        <v>0</v>
      </c>
      <c r="C74" s="24">
        <f>SUM(C68:C73)</f>
        <v>352</v>
      </c>
      <c r="D74" s="24">
        <f aca="true" t="shared" si="14" ref="D74:I74">SUM(D68:D73)</f>
        <v>78430</v>
      </c>
      <c r="E74" s="24">
        <f t="shared" si="14"/>
        <v>469</v>
      </c>
      <c r="F74" s="24">
        <f t="shared" si="14"/>
        <v>1407</v>
      </c>
      <c r="G74" s="24">
        <f t="shared" si="14"/>
        <v>160115</v>
      </c>
      <c r="H74" s="24">
        <f t="shared" si="14"/>
        <v>102405</v>
      </c>
      <c r="I74" s="24">
        <f t="shared" si="14"/>
        <v>19</v>
      </c>
      <c r="J74" s="26">
        <f t="shared" si="13"/>
        <v>343197</v>
      </c>
      <c r="K74" s="31">
        <v>89</v>
      </c>
      <c r="L74" s="31">
        <v>23297</v>
      </c>
      <c r="M74" s="31">
        <v>242</v>
      </c>
      <c r="N74" s="31">
        <v>464</v>
      </c>
      <c r="O74" s="31">
        <v>31153</v>
      </c>
      <c r="P74" s="31">
        <v>44927</v>
      </c>
      <c r="Q74" s="29">
        <v>20</v>
      </c>
      <c r="R74" s="26">
        <f t="shared" si="11"/>
        <v>100192</v>
      </c>
      <c r="S74" s="26">
        <f t="shared" si="12"/>
        <v>443389</v>
      </c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</row>
    <row r="75" spans="1:37" ht="12.75">
      <c r="A75" s="20" t="s">
        <v>87</v>
      </c>
      <c r="B75" s="21" t="s">
        <v>62</v>
      </c>
      <c r="C75" s="4">
        <v>174</v>
      </c>
      <c r="D75" s="4">
        <v>55483</v>
      </c>
      <c r="E75" s="4">
        <v>191</v>
      </c>
      <c r="F75" s="4">
        <v>682</v>
      </c>
      <c r="G75" s="4">
        <v>71933</v>
      </c>
      <c r="H75" s="4">
        <v>53900</v>
      </c>
      <c r="I75" s="4">
        <v>14</v>
      </c>
      <c r="J75" s="15">
        <f t="shared" si="13"/>
        <v>182377</v>
      </c>
      <c r="K75" s="30">
        <v>18</v>
      </c>
      <c r="L75" s="30">
        <v>11363</v>
      </c>
      <c r="M75" s="30">
        <v>49</v>
      </c>
      <c r="N75" s="30">
        <v>167</v>
      </c>
      <c r="O75" s="30">
        <v>11379</v>
      </c>
      <c r="P75" s="30">
        <v>14399</v>
      </c>
      <c r="Q75" s="28">
        <v>1</v>
      </c>
      <c r="R75" s="15">
        <f t="shared" si="11"/>
        <v>37376</v>
      </c>
      <c r="S75" s="15">
        <f t="shared" si="12"/>
        <v>219753</v>
      </c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</row>
    <row r="76" spans="1:37" ht="12.75">
      <c r="A76" s="20" t="s">
        <v>87</v>
      </c>
      <c r="B76" s="21" t="s">
        <v>46</v>
      </c>
      <c r="C76" s="4">
        <v>122</v>
      </c>
      <c r="D76" s="4">
        <v>33731</v>
      </c>
      <c r="E76" s="4">
        <v>149</v>
      </c>
      <c r="F76" s="4">
        <v>564</v>
      </c>
      <c r="G76" s="4">
        <v>77690</v>
      </c>
      <c r="H76" s="4">
        <v>47057</v>
      </c>
      <c r="I76" s="4">
        <v>6</v>
      </c>
      <c r="J76" s="15">
        <f t="shared" si="13"/>
        <v>159319</v>
      </c>
      <c r="K76" s="30">
        <v>8</v>
      </c>
      <c r="L76" s="30">
        <v>7522</v>
      </c>
      <c r="M76" s="30">
        <v>34</v>
      </c>
      <c r="N76" s="30">
        <v>112</v>
      </c>
      <c r="O76" s="30">
        <v>14248</v>
      </c>
      <c r="P76" s="30">
        <v>11912</v>
      </c>
      <c r="Q76" s="28">
        <v>1</v>
      </c>
      <c r="R76" s="15">
        <f t="shared" si="11"/>
        <v>33837</v>
      </c>
      <c r="S76" s="15">
        <f t="shared" si="12"/>
        <v>193156</v>
      </c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</row>
    <row r="77" spans="1:37" ht="12.75">
      <c r="A77" s="20" t="s">
        <v>87</v>
      </c>
      <c r="B77" s="21" t="s">
        <v>43</v>
      </c>
      <c r="C77" s="4">
        <v>26</v>
      </c>
      <c r="D77" s="4">
        <v>2215</v>
      </c>
      <c r="E77" s="4">
        <v>11</v>
      </c>
      <c r="F77" s="4">
        <v>31</v>
      </c>
      <c r="G77" s="4">
        <v>7901</v>
      </c>
      <c r="H77" s="4">
        <v>4007</v>
      </c>
      <c r="I77" s="14"/>
      <c r="J77" s="15">
        <f t="shared" si="13"/>
        <v>14191</v>
      </c>
      <c r="K77" s="30">
        <v>1</v>
      </c>
      <c r="L77" s="30">
        <v>548</v>
      </c>
      <c r="M77" s="30">
        <v>4</v>
      </c>
      <c r="N77" s="30">
        <v>3</v>
      </c>
      <c r="O77" s="30">
        <v>1443</v>
      </c>
      <c r="P77" s="30">
        <v>1162</v>
      </c>
      <c r="Q77" s="28"/>
      <c r="R77" s="15">
        <f t="shared" si="11"/>
        <v>3161</v>
      </c>
      <c r="S77" s="15">
        <f t="shared" si="12"/>
        <v>17352</v>
      </c>
      <c r="U77" s="22"/>
      <c r="V77" s="22"/>
      <c r="W77" s="22"/>
      <c r="X77" s="22"/>
      <c r="Y77" s="22"/>
      <c r="Z77" s="22"/>
      <c r="AA77" s="23"/>
      <c r="AB77" s="22"/>
      <c r="AC77" s="22"/>
      <c r="AD77" s="22"/>
      <c r="AE77" s="22"/>
      <c r="AF77" s="22"/>
      <c r="AG77" s="22"/>
      <c r="AH77" s="22"/>
      <c r="AI77" s="23"/>
      <c r="AJ77" s="22"/>
      <c r="AK77" s="22"/>
    </row>
    <row r="78" spans="1:37" ht="12.75">
      <c r="A78" s="20" t="s">
        <v>87</v>
      </c>
      <c r="B78" s="21" t="s">
        <v>34</v>
      </c>
      <c r="C78" s="4">
        <v>60</v>
      </c>
      <c r="D78" s="4">
        <v>26319</v>
      </c>
      <c r="E78" s="4">
        <v>146</v>
      </c>
      <c r="F78" s="4">
        <v>359</v>
      </c>
      <c r="G78" s="4">
        <v>38370</v>
      </c>
      <c r="H78" s="4">
        <v>29673</v>
      </c>
      <c r="I78" s="4">
        <v>6</v>
      </c>
      <c r="J78" s="15">
        <f t="shared" si="13"/>
        <v>94933</v>
      </c>
      <c r="K78" s="30">
        <v>2</v>
      </c>
      <c r="L78" s="30">
        <v>5241</v>
      </c>
      <c r="M78" s="30">
        <v>42</v>
      </c>
      <c r="N78" s="30">
        <v>101</v>
      </c>
      <c r="O78" s="30">
        <v>7596</v>
      </c>
      <c r="P78" s="30">
        <v>8230</v>
      </c>
      <c r="Q78" s="28"/>
      <c r="R78" s="15">
        <f t="shared" si="11"/>
        <v>21212</v>
      </c>
      <c r="S78" s="15">
        <f t="shared" si="12"/>
        <v>116145</v>
      </c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3"/>
      <c r="AJ78" s="22"/>
      <c r="AK78" s="22"/>
    </row>
    <row r="79" spans="1:37" ht="12.75">
      <c r="A79" s="20" t="s">
        <v>87</v>
      </c>
      <c r="B79" s="21" t="s">
        <v>17</v>
      </c>
      <c r="C79" s="4">
        <v>7</v>
      </c>
      <c r="D79" s="4">
        <v>1198</v>
      </c>
      <c r="E79" s="4">
        <v>6</v>
      </c>
      <c r="F79" s="4">
        <v>26</v>
      </c>
      <c r="G79" s="4">
        <v>2015</v>
      </c>
      <c r="H79" s="4">
        <v>1600</v>
      </c>
      <c r="I79" s="14"/>
      <c r="J79" s="15">
        <f t="shared" si="13"/>
        <v>4852</v>
      </c>
      <c r="K79" s="30"/>
      <c r="L79" s="30">
        <v>227</v>
      </c>
      <c r="M79" s="30">
        <v>2</v>
      </c>
      <c r="N79" s="30">
        <v>6</v>
      </c>
      <c r="O79" s="30">
        <v>364</v>
      </c>
      <c r="P79" s="30">
        <v>422</v>
      </c>
      <c r="Q79" s="28"/>
      <c r="R79" s="15">
        <f t="shared" si="11"/>
        <v>1021</v>
      </c>
      <c r="S79" s="15">
        <f t="shared" si="12"/>
        <v>5873</v>
      </c>
      <c r="U79" s="22"/>
      <c r="V79" s="22"/>
      <c r="W79" s="22"/>
      <c r="X79" s="22"/>
      <c r="Y79" s="22"/>
      <c r="Z79" s="22"/>
      <c r="AA79" s="23"/>
      <c r="AB79" s="22"/>
      <c r="AC79" s="23"/>
      <c r="AD79" s="22"/>
      <c r="AE79" s="22"/>
      <c r="AF79" s="22"/>
      <c r="AG79" s="22"/>
      <c r="AH79" s="22"/>
      <c r="AI79" s="23"/>
      <c r="AJ79" s="22"/>
      <c r="AK79" s="22"/>
    </row>
    <row r="80" spans="1:37" ht="12.75">
      <c r="A80" s="40" t="s">
        <v>87</v>
      </c>
      <c r="B80" s="41" t="s">
        <v>0</v>
      </c>
      <c r="C80" s="24">
        <f>SUM(C75:C79)</f>
        <v>389</v>
      </c>
      <c r="D80" s="24">
        <f aca="true" t="shared" si="15" ref="D80:I80">SUM(D75:D79)</f>
        <v>118946</v>
      </c>
      <c r="E80" s="24">
        <f t="shared" si="15"/>
        <v>503</v>
      </c>
      <c r="F80" s="24">
        <f t="shared" si="15"/>
        <v>1662</v>
      </c>
      <c r="G80" s="24">
        <f t="shared" si="15"/>
        <v>197909</v>
      </c>
      <c r="H80" s="24">
        <f t="shared" si="15"/>
        <v>136237</v>
      </c>
      <c r="I80" s="24">
        <f t="shared" si="15"/>
        <v>26</v>
      </c>
      <c r="J80" s="26">
        <f t="shared" si="13"/>
        <v>455672</v>
      </c>
      <c r="K80" s="31">
        <v>29</v>
      </c>
      <c r="L80" s="31">
        <v>24901</v>
      </c>
      <c r="M80" s="31">
        <v>131</v>
      </c>
      <c r="N80" s="31">
        <v>389</v>
      </c>
      <c r="O80" s="31">
        <v>35030</v>
      </c>
      <c r="P80" s="31">
        <v>36125</v>
      </c>
      <c r="Q80" s="29">
        <v>2</v>
      </c>
      <c r="R80" s="26">
        <f t="shared" si="11"/>
        <v>96607</v>
      </c>
      <c r="S80" s="26">
        <f t="shared" si="12"/>
        <v>552279</v>
      </c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</row>
    <row r="81" spans="1:37" ht="12.75">
      <c r="A81" s="20" t="s">
        <v>88</v>
      </c>
      <c r="B81" s="21" t="s">
        <v>64</v>
      </c>
      <c r="C81" s="4">
        <v>96</v>
      </c>
      <c r="D81" s="4">
        <v>22289</v>
      </c>
      <c r="E81" s="4">
        <v>60</v>
      </c>
      <c r="F81" s="4">
        <v>236</v>
      </c>
      <c r="G81" s="4">
        <v>16192</v>
      </c>
      <c r="H81" s="4">
        <v>19061</v>
      </c>
      <c r="I81" s="4">
        <v>5</v>
      </c>
      <c r="J81" s="15">
        <f t="shared" si="13"/>
        <v>57939</v>
      </c>
      <c r="K81" s="30">
        <v>25</v>
      </c>
      <c r="L81" s="30">
        <v>7840</v>
      </c>
      <c r="M81" s="30">
        <v>28</v>
      </c>
      <c r="N81" s="30">
        <v>82</v>
      </c>
      <c r="O81" s="30">
        <v>4207</v>
      </c>
      <c r="P81" s="30">
        <v>8977</v>
      </c>
      <c r="Q81" s="28">
        <v>5</v>
      </c>
      <c r="R81" s="15">
        <f t="shared" si="11"/>
        <v>21164</v>
      </c>
      <c r="S81" s="15">
        <f t="shared" si="12"/>
        <v>79103</v>
      </c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</row>
    <row r="82" spans="1:37" ht="12.75">
      <c r="A82" s="20" t="s">
        <v>88</v>
      </c>
      <c r="B82" s="21" t="s">
        <v>62</v>
      </c>
      <c r="C82" s="4">
        <v>87</v>
      </c>
      <c r="D82" s="4">
        <v>28146</v>
      </c>
      <c r="E82" s="4">
        <v>94</v>
      </c>
      <c r="F82" s="4">
        <v>255</v>
      </c>
      <c r="G82" s="4">
        <v>15561</v>
      </c>
      <c r="H82" s="4">
        <v>19162</v>
      </c>
      <c r="I82" s="4">
        <v>10</v>
      </c>
      <c r="J82" s="15">
        <f t="shared" si="13"/>
        <v>63315</v>
      </c>
      <c r="K82" s="30">
        <v>34</v>
      </c>
      <c r="L82" s="30">
        <v>12080</v>
      </c>
      <c r="M82" s="30">
        <v>59</v>
      </c>
      <c r="N82" s="30">
        <v>108</v>
      </c>
      <c r="O82" s="30">
        <v>4240</v>
      </c>
      <c r="P82" s="30">
        <v>10223</v>
      </c>
      <c r="Q82" s="28">
        <v>8</v>
      </c>
      <c r="R82" s="15">
        <f t="shared" si="11"/>
        <v>26752</v>
      </c>
      <c r="S82" s="15">
        <f t="shared" si="12"/>
        <v>90067</v>
      </c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</row>
    <row r="83" spans="1:37" ht="12.75">
      <c r="A83" s="20" t="s">
        <v>88</v>
      </c>
      <c r="B83" s="21" t="s">
        <v>34</v>
      </c>
      <c r="C83" s="4">
        <v>182</v>
      </c>
      <c r="D83" s="4">
        <v>60077</v>
      </c>
      <c r="E83" s="4">
        <v>307</v>
      </c>
      <c r="F83" s="4">
        <v>723</v>
      </c>
      <c r="G83" s="4">
        <v>56337</v>
      </c>
      <c r="H83" s="4">
        <v>55403</v>
      </c>
      <c r="I83" s="4">
        <v>13</v>
      </c>
      <c r="J83" s="15">
        <f t="shared" si="13"/>
        <v>173042</v>
      </c>
      <c r="K83" s="30">
        <v>29</v>
      </c>
      <c r="L83" s="30">
        <v>16763</v>
      </c>
      <c r="M83" s="30">
        <v>120</v>
      </c>
      <c r="N83" s="30">
        <v>281</v>
      </c>
      <c r="O83" s="30">
        <v>13196</v>
      </c>
      <c r="P83" s="30">
        <v>21944</v>
      </c>
      <c r="Q83" s="28">
        <v>3</v>
      </c>
      <c r="R83" s="15">
        <f t="shared" si="11"/>
        <v>52336</v>
      </c>
      <c r="S83" s="15">
        <f t="shared" si="12"/>
        <v>225378</v>
      </c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</row>
    <row r="84" spans="1:37" ht="12.75">
      <c r="A84" s="40" t="s">
        <v>88</v>
      </c>
      <c r="B84" s="41" t="s">
        <v>0</v>
      </c>
      <c r="C84" s="24">
        <f>SUM(C81:C83)</f>
        <v>365</v>
      </c>
      <c r="D84" s="24">
        <f aca="true" t="shared" si="16" ref="D84:I84">SUM(D81:D83)</f>
        <v>110512</v>
      </c>
      <c r="E84" s="24">
        <f t="shared" si="16"/>
        <v>461</v>
      </c>
      <c r="F84" s="24">
        <f t="shared" si="16"/>
        <v>1214</v>
      </c>
      <c r="G84" s="24">
        <f t="shared" si="16"/>
        <v>88090</v>
      </c>
      <c r="H84" s="24">
        <f t="shared" si="16"/>
        <v>93626</v>
      </c>
      <c r="I84" s="24">
        <f t="shared" si="16"/>
        <v>28</v>
      </c>
      <c r="J84" s="26">
        <f t="shared" si="13"/>
        <v>294296</v>
      </c>
      <c r="K84" s="31">
        <f>SUM(K81:K83)</f>
        <v>88</v>
      </c>
      <c r="L84" s="31">
        <f aca="true" t="shared" si="17" ref="L84:Q84">SUM(L81:L83)</f>
        <v>36683</v>
      </c>
      <c r="M84" s="31">
        <f t="shared" si="17"/>
        <v>207</v>
      </c>
      <c r="N84" s="31">
        <f t="shared" si="17"/>
        <v>471</v>
      </c>
      <c r="O84" s="31">
        <f t="shared" si="17"/>
        <v>21643</v>
      </c>
      <c r="P84" s="31">
        <f t="shared" si="17"/>
        <v>41144</v>
      </c>
      <c r="Q84" s="31">
        <f t="shared" si="17"/>
        <v>16</v>
      </c>
      <c r="R84" s="26">
        <f t="shared" si="11"/>
        <v>100252</v>
      </c>
      <c r="S84" s="26">
        <f t="shared" si="12"/>
        <v>394548</v>
      </c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</row>
    <row r="85" spans="1:37" ht="12.75">
      <c r="A85" s="47" t="s">
        <v>189</v>
      </c>
      <c r="B85" s="48"/>
      <c r="C85" s="7">
        <f>SUM(C84,C80,C74,C67,C48,C18,C7)</f>
        <v>2731</v>
      </c>
      <c r="D85" s="7">
        <f aca="true" t="shared" si="18" ref="D85:I85">SUM(D84,D80,D74,D67,D48,D18,D7)</f>
        <v>812389</v>
      </c>
      <c r="E85" s="7">
        <f t="shared" si="18"/>
        <v>5015</v>
      </c>
      <c r="F85" s="7">
        <f t="shared" si="18"/>
        <v>10549</v>
      </c>
      <c r="G85" s="7">
        <f t="shared" si="18"/>
        <v>874962</v>
      </c>
      <c r="H85" s="7">
        <f t="shared" si="18"/>
        <v>771325</v>
      </c>
      <c r="I85" s="7">
        <f t="shared" si="18"/>
        <v>231</v>
      </c>
      <c r="J85" s="19">
        <f t="shared" si="13"/>
        <v>2477202</v>
      </c>
      <c r="K85" s="19">
        <f>SUM(K84,K80,K74,K67,K48,K18,K7)</f>
        <v>569</v>
      </c>
      <c r="L85" s="19">
        <f aca="true" t="shared" si="19" ref="L85:Q85">SUM(L84,L80,L74,L67,L48,L18,L7)</f>
        <v>261537</v>
      </c>
      <c r="M85" s="19">
        <f t="shared" si="19"/>
        <v>2561</v>
      </c>
      <c r="N85" s="19">
        <f t="shared" si="19"/>
        <v>4037</v>
      </c>
      <c r="O85" s="19">
        <f t="shared" si="19"/>
        <v>207174</v>
      </c>
      <c r="P85" s="19">
        <f t="shared" si="19"/>
        <v>340760</v>
      </c>
      <c r="Q85" s="19">
        <f t="shared" si="19"/>
        <v>102</v>
      </c>
      <c r="R85" s="19">
        <f t="shared" si="11"/>
        <v>816740</v>
      </c>
      <c r="S85" s="19">
        <f>SUM(C85:I85,K85:Q85)</f>
        <v>3293942</v>
      </c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</row>
    <row r="86" spans="11:17" ht="12.75">
      <c r="K86" s="27"/>
      <c r="L86" s="27"/>
      <c r="M86" s="27"/>
      <c r="N86" s="27"/>
      <c r="O86" s="27"/>
      <c r="P86" s="27"/>
      <c r="Q86" s="27"/>
    </row>
    <row r="87" spans="11:17" ht="12.75">
      <c r="K87" s="27"/>
      <c r="L87" s="27"/>
      <c r="M87" s="27"/>
      <c r="N87" s="27"/>
      <c r="O87" s="27"/>
      <c r="P87" s="27"/>
      <c r="Q87" s="27"/>
    </row>
    <row r="88" spans="11:17" ht="12.75">
      <c r="K88" s="27"/>
      <c r="L88" s="27"/>
      <c r="M88" s="27"/>
      <c r="N88" s="27"/>
      <c r="O88" s="27"/>
      <c r="P88" s="27"/>
      <c r="Q88" s="27"/>
    </row>
    <row r="89" spans="11:17" ht="12.75">
      <c r="K89" s="27"/>
      <c r="L89" s="27"/>
      <c r="M89" s="27"/>
      <c r="N89" s="27"/>
      <c r="O89" s="27"/>
      <c r="P89" s="27"/>
      <c r="Q89" s="27"/>
    </row>
  </sheetData>
  <sheetProtection/>
  <mergeCells count="16">
    <mergeCell ref="A85:B85"/>
    <mergeCell ref="A80:B80"/>
    <mergeCell ref="A84:B84"/>
    <mergeCell ref="A74:B74"/>
    <mergeCell ref="A67:B67"/>
    <mergeCell ref="A48:B48"/>
    <mergeCell ref="A7:B7"/>
    <mergeCell ref="A18:B18"/>
    <mergeCell ref="A1:S1"/>
    <mergeCell ref="K2:Q2"/>
    <mergeCell ref="R2:R3"/>
    <mergeCell ref="A2:A3"/>
    <mergeCell ref="B2:B3"/>
    <mergeCell ref="C2:I2"/>
    <mergeCell ref="J2:J3"/>
    <mergeCell ref="S2:S3"/>
  </mergeCells>
  <printOptions/>
  <pageMargins left="0.52" right="0.53" top="1" bottom="1" header="0.5" footer="0.5"/>
  <pageSetup fitToHeight="1" fitToWidth="1" horizontalDpi="600" verticalDpi="600" orientation="portrait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1"/>
  <sheetViews>
    <sheetView showGridLines="0" zoomScalePageLayoutView="0" workbookViewId="0" topLeftCell="A1">
      <pane ySplit="3" topLeftCell="A101" activePane="bottomLeft" state="frozen"/>
      <selection pane="topLeft" activeCell="J64" sqref="J64"/>
      <selection pane="bottomLeft" activeCell="A1" sqref="A1:S1"/>
    </sheetView>
  </sheetViews>
  <sheetFormatPr defaultColWidth="9.140625" defaultRowHeight="15"/>
  <cols>
    <col min="1" max="1" width="6.57421875" style="76" bestFit="1" customWidth="1"/>
    <col min="2" max="2" width="9.140625" style="84" customWidth="1"/>
    <col min="3" max="3" width="4.8515625" style="76" bestFit="1" customWidth="1"/>
    <col min="4" max="4" width="6.57421875" style="76" bestFit="1" customWidth="1"/>
    <col min="5" max="5" width="4.8515625" style="76" bestFit="1" customWidth="1"/>
    <col min="6" max="6" width="5.7109375" style="76" bestFit="1" customWidth="1"/>
    <col min="7" max="8" width="6.57421875" style="76" bestFit="1" customWidth="1"/>
    <col min="9" max="9" width="4.140625" style="76" bestFit="1" customWidth="1"/>
    <col min="10" max="10" width="11.00390625" style="76" bestFit="1" customWidth="1"/>
    <col min="11" max="11" width="4.28125" style="76" bestFit="1" customWidth="1"/>
    <col min="12" max="12" width="6.57421875" style="76" bestFit="1" customWidth="1"/>
    <col min="13" max="14" width="4.8515625" style="76" bestFit="1" customWidth="1"/>
    <col min="15" max="16" width="6.57421875" style="76" bestFit="1" customWidth="1"/>
    <col min="17" max="17" width="4.140625" style="76" bestFit="1" customWidth="1"/>
    <col min="18" max="18" width="12.28125" style="76" bestFit="1" customWidth="1"/>
    <col min="19" max="19" width="11.140625" style="76" bestFit="1" customWidth="1"/>
    <col min="20" max="16384" width="9.140625" style="51" customWidth="1"/>
  </cols>
  <sheetData>
    <row r="1" spans="1:19" ht="24" customHeight="1">
      <c r="A1" s="49" t="s">
        <v>198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95"/>
    </row>
    <row r="2" spans="1:19" ht="10.5" customHeight="1">
      <c r="A2" s="52" t="s">
        <v>81</v>
      </c>
      <c r="B2" s="85" t="s">
        <v>67</v>
      </c>
      <c r="C2" s="52" t="s">
        <v>66</v>
      </c>
      <c r="D2" s="52"/>
      <c r="E2" s="52"/>
      <c r="F2" s="52"/>
      <c r="G2" s="52"/>
      <c r="H2" s="52"/>
      <c r="I2" s="52"/>
      <c r="J2" s="87" t="s">
        <v>79</v>
      </c>
      <c r="K2" s="88" t="s">
        <v>65</v>
      </c>
      <c r="L2" s="89"/>
      <c r="M2" s="89"/>
      <c r="N2" s="89"/>
      <c r="O2" s="89"/>
      <c r="P2" s="89"/>
      <c r="Q2" s="90"/>
      <c r="R2" s="57" t="s">
        <v>80</v>
      </c>
      <c r="S2" s="57" t="s">
        <v>78</v>
      </c>
    </row>
    <row r="3" spans="1:19" ht="11.25">
      <c r="A3" s="52"/>
      <c r="B3" s="86"/>
      <c r="C3" s="58" t="s">
        <v>74</v>
      </c>
      <c r="D3" s="58" t="s">
        <v>73</v>
      </c>
      <c r="E3" s="58" t="s">
        <v>72</v>
      </c>
      <c r="F3" s="58" t="s">
        <v>71</v>
      </c>
      <c r="G3" s="58" t="s">
        <v>70</v>
      </c>
      <c r="H3" s="58" t="s">
        <v>69</v>
      </c>
      <c r="I3" s="58" t="s">
        <v>68</v>
      </c>
      <c r="J3" s="87"/>
      <c r="K3" s="58" t="s">
        <v>74</v>
      </c>
      <c r="L3" s="58" t="s">
        <v>73</v>
      </c>
      <c r="M3" s="58" t="s">
        <v>72</v>
      </c>
      <c r="N3" s="58" t="s">
        <v>71</v>
      </c>
      <c r="O3" s="58" t="s">
        <v>70</v>
      </c>
      <c r="P3" s="58" t="s">
        <v>69</v>
      </c>
      <c r="Q3" s="58" t="s">
        <v>68</v>
      </c>
      <c r="R3" s="59"/>
      <c r="S3" s="59"/>
    </row>
    <row r="4" spans="1:37" ht="11.25">
      <c r="A4" s="60" t="s">
        <v>89</v>
      </c>
      <c r="B4" s="83" t="s">
        <v>55</v>
      </c>
      <c r="C4" s="62">
        <v>1</v>
      </c>
      <c r="D4" s="62">
        <v>178</v>
      </c>
      <c r="E4" s="62"/>
      <c r="F4" s="62">
        <v>4</v>
      </c>
      <c r="G4" s="62">
        <v>806</v>
      </c>
      <c r="H4" s="62">
        <v>209</v>
      </c>
      <c r="I4" s="61"/>
      <c r="J4" s="63">
        <f>SUM(C4:I4)</f>
        <v>1198</v>
      </c>
      <c r="K4" s="61"/>
      <c r="L4" s="62">
        <v>30</v>
      </c>
      <c r="M4" s="61"/>
      <c r="N4" s="61"/>
      <c r="O4" s="62">
        <v>127</v>
      </c>
      <c r="P4" s="62">
        <v>80</v>
      </c>
      <c r="Q4" s="61"/>
      <c r="R4" s="63">
        <f>SUM(K4:Q4)</f>
        <v>237</v>
      </c>
      <c r="S4" s="63">
        <f>SUM(J4,R4)</f>
        <v>1435</v>
      </c>
      <c r="U4" s="91"/>
      <c r="V4" s="91"/>
      <c r="W4" s="91"/>
      <c r="X4" s="91"/>
      <c r="Y4" s="91"/>
      <c r="Z4" s="91"/>
      <c r="AA4" s="92"/>
      <c r="AB4" s="91"/>
      <c r="AC4" s="92"/>
      <c r="AD4" s="91"/>
      <c r="AE4" s="92"/>
      <c r="AF4" s="92"/>
      <c r="AG4" s="91"/>
      <c r="AH4" s="91"/>
      <c r="AI4" s="92"/>
      <c r="AJ4" s="91"/>
      <c r="AK4" s="91"/>
    </row>
    <row r="5" spans="1:37" ht="11.25">
      <c r="A5" s="60" t="s">
        <v>89</v>
      </c>
      <c r="B5" s="83" t="s">
        <v>43</v>
      </c>
      <c r="C5" s="62">
        <v>26</v>
      </c>
      <c r="D5" s="62">
        <v>2215</v>
      </c>
      <c r="E5" s="62">
        <v>11</v>
      </c>
      <c r="F5" s="62">
        <v>31</v>
      </c>
      <c r="G5" s="62">
        <v>7901</v>
      </c>
      <c r="H5" s="62">
        <v>4006</v>
      </c>
      <c r="I5" s="61"/>
      <c r="J5" s="63">
        <f aca="true" t="shared" si="0" ref="J5:J15">SUM(C5:I5)</f>
        <v>14190</v>
      </c>
      <c r="K5" s="62">
        <v>1</v>
      </c>
      <c r="L5" s="62">
        <v>548</v>
      </c>
      <c r="M5" s="62">
        <v>4</v>
      </c>
      <c r="N5" s="62">
        <v>3</v>
      </c>
      <c r="O5" s="62">
        <v>1443</v>
      </c>
      <c r="P5" s="62">
        <v>1162</v>
      </c>
      <c r="Q5" s="61"/>
      <c r="R5" s="63">
        <f>SUM(K5:Q5)</f>
        <v>3161</v>
      </c>
      <c r="S5" s="63">
        <f aca="true" t="shared" si="1" ref="S5:S15">SUM(J5,R5)</f>
        <v>17351</v>
      </c>
      <c r="U5" s="91"/>
      <c r="V5" s="91"/>
      <c r="W5" s="91"/>
      <c r="X5" s="91"/>
      <c r="Y5" s="91"/>
      <c r="Z5" s="91"/>
      <c r="AA5" s="92"/>
      <c r="AB5" s="91"/>
      <c r="AC5" s="91"/>
      <c r="AD5" s="91"/>
      <c r="AE5" s="91"/>
      <c r="AF5" s="91"/>
      <c r="AG5" s="91"/>
      <c r="AH5" s="91"/>
      <c r="AI5" s="92"/>
      <c r="AJ5" s="91"/>
      <c r="AK5" s="91"/>
    </row>
    <row r="6" spans="1:37" ht="11.25">
      <c r="A6" s="60" t="s">
        <v>89</v>
      </c>
      <c r="B6" s="83" t="s">
        <v>33</v>
      </c>
      <c r="C6" s="61">
        <v>3</v>
      </c>
      <c r="D6" s="62">
        <v>206</v>
      </c>
      <c r="E6" s="61"/>
      <c r="F6" s="61">
        <v>1</v>
      </c>
      <c r="G6" s="62">
        <v>521</v>
      </c>
      <c r="H6" s="62">
        <v>191</v>
      </c>
      <c r="I6" s="61"/>
      <c r="J6" s="63">
        <f t="shared" si="0"/>
        <v>922</v>
      </c>
      <c r="K6" s="61"/>
      <c r="L6" s="62">
        <v>21</v>
      </c>
      <c r="M6" s="61"/>
      <c r="N6" s="62">
        <v>1</v>
      </c>
      <c r="O6" s="62">
        <v>54</v>
      </c>
      <c r="P6" s="62">
        <v>57</v>
      </c>
      <c r="Q6" s="61"/>
      <c r="R6" s="63">
        <f aca="true" t="shared" si="2" ref="R6:R69">SUM(K6:Q6)</f>
        <v>133</v>
      </c>
      <c r="S6" s="63">
        <f t="shared" si="1"/>
        <v>1055</v>
      </c>
      <c r="U6" s="91"/>
      <c r="V6" s="91"/>
      <c r="W6" s="92"/>
      <c r="X6" s="91"/>
      <c r="Y6" s="91"/>
      <c r="Z6" s="91"/>
      <c r="AA6" s="92"/>
      <c r="AB6" s="91"/>
      <c r="AC6" s="92"/>
      <c r="AD6" s="91"/>
      <c r="AE6" s="92"/>
      <c r="AF6" s="92"/>
      <c r="AG6" s="91"/>
      <c r="AH6" s="91"/>
      <c r="AI6" s="92"/>
      <c r="AJ6" s="91"/>
      <c r="AK6" s="91"/>
    </row>
    <row r="7" spans="1:37" ht="11.25">
      <c r="A7" s="60" t="s">
        <v>89</v>
      </c>
      <c r="B7" s="83" t="s">
        <v>32</v>
      </c>
      <c r="C7" s="62">
        <v>3</v>
      </c>
      <c r="D7" s="62">
        <v>723</v>
      </c>
      <c r="E7" s="62">
        <v>2</v>
      </c>
      <c r="F7" s="62">
        <v>9</v>
      </c>
      <c r="G7" s="62">
        <v>2311</v>
      </c>
      <c r="H7" s="62">
        <v>920</v>
      </c>
      <c r="I7" s="61"/>
      <c r="J7" s="63">
        <f t="shared" si="0"/>
        <v>3968</v>
      </c>
      <c r="K7" s="61"/>
      <c r="L7" s="62">
        <v>137</v>
      </c>
      <c r="M7" s="61"/>
      <c r="N7" s="62">
        <v>1</v>
      </c>
      <c r="O7" s="62">
        <v>387</v>
      </c>
      <c r="P7" s="62">
        <v>364</v>
      </c>
      <c r="Q7" s="61"/>
      <c r="R7" s="63">
        <f t="shared" si="2"/>
        <v>889</v>
      </c>
      <c r="S7" s="63">
        <f t="shared" si="1"/>
        <v>4857</v>
      </c>
      <c r="U7" s="91"/>
      <c r="V7" s="91"/>
      <c r="W7" s="91"/>
      <c r="X7" s="91"/>
      <c r="Y7" s="91"/>
      <c r="Z7" s="91"/>
      <c r="AA7" s="92"/>
      <c r="AB7" s="91"/>
      <c r="AC7" s="92"/>
      <c r="AD7" s="91"/>
      <c r="AE7" s="92"/>
      <c r="AF7" s="91"/>
      <c r="AG7" s="91"/>
      <c r="AH7" s="91"/>
      <c r="AI7" s="92"/>
      <c r="AJ7" s="91"/>
      <c r="AK7" s="91"/>
    </row>
    <row r="8" spans="1:37" ht="11.25">
      <c r="A8" s="60" t="s">
        <v>89</v>
      </c>
      <c r="B8" s="83" t="s">
        <v>27</v>
      </c>
      <c r="C8" s="62">
        <v>2</v>
      </c>
      <c r="D8" s="62">
        <v>461</v>
      </c>
      <c r="E8" s="62">
        <v>2</v>
      </c>
      <c r="F8" s="62">
        <v>3</v>
      </c>
      <c r="G8" s="62">
        <v>1452</v>
      </c>
      <c r="H8" s="62">
        <v>555</v>
      </c>
      <c r="I8" s="61"/>
      <c r="J8" s="63">
        <f t="shared" si="0"/>
        <v>2475</v>
      </c>
      <c r="K8" s="61"/>
      <c r="L8" s="62">
        <v>144</v>
      </c>
      <c r="M8" s="62">
        <v>1</v>
      </c>
      <c r="N8" s="62">
        <v>3</v>
      </c>
      <c r="O8" s="62">
        <v>320</v>
      </c>
      <c r="P8" s="62">
        <v>242</v>
      </c>
      <c r="Q8" s="61"/>
      <c r="R8" s="63">
        <f t="shared" si="2"/>
        <v>710</v>
      </c>
      <c r="S8" s="63">
        <f t="shared" si="1"/>
        <v>3185</v>
      </c>
      <c r="U8" s="91"/>
      <c r="V8" s="91"/>
      <c r="W8" s="91"/>
      <c r="X8" s="91"/>
      <c r="Y8" s="91"/>
      <c r="Z8" s="91"/>
      <c r="AA8" s="92"/>
      <c r="AB8" s="91"/>
      <c r="AC8" s="92"/>
      <c r="AD8" s="91"/>
      <c r="AE8" s="91"/>
      <c r="AF8" s="91"/>
      <c r="AG8" s="91"/>
      <c r="AH8" s="91"/>
      <c r="AI8" s="92"/>
      <c r="AJ8" s="91"/>
      <c r="AK8" s="91"/>
    </row>
    <row r="9" spans="1:37" ht="11.25">
      <c r="A9" s="60" t="s">
        <v>89</v>
      </c>
      <c r="B9" s="83" t="s">
        <v>26</v>
      </c>
      <c r="C9" s="62">
        <v>10</v>
      </c>
      <c r="D9" s="62">
        <v>2005</v>
      </c>
      <c r="E9" s="62">
        <v>7</v>
      </c>
      <c r="F9" s="62">
        <v>13</v>
      </c>
      <c r="G9" s="62">
        <v>5068</v>
      </c>
      <c r="H9" s="62">
        <v>2537</v>
      </c>
      <c r="I9" s="62">
        <v>1</v>
      </c>
      <c r="J9" s="63">
        <f t="shared" si="0"/>
        <v>9641</v>
      </c>
      <c r="K9" s="61"/>
      <c r="L9" s="62">
        <v>435</v>
      </c>
      <c r="M9" s="62">
        <v>1</v>
      </c>
      <c r="N9" s="62">
        <v>7</v>
      </c>
      <c r="O9" s="62">
        <v>734</v>
      </c>
      <c r="P9" s="62">
        <v>933</v>
      </c>
      <c r="Q9" s="61"/>
      <c r="R9" s="63">
        <f t="shared" si="2"/>
        <v>2110</v>
      </c>
      <c r="S9" s="63">
        <f t="shared" si="1"/>
        <v>11751</v>
      </c>
      <c r="U9" s="91"/>
      <c r="V9" s="91"/>
      <c r="W9" s="91"/>
      <c r="X9" s="91"/>
      <c r="Y9" s="91"/>
      <c r="Z9" s="91"/>
      <c r="AA9" s="91"/>
      <c r="AB9" s="91"/>
      <c r="AC9" s="92"/>
      <c r="AD9" s="91"/>
      <c r="AE9" s="91"/>
      <c r="AF9" s="91"/>
      <c r="AG9" s="91"/>
      <c r="AH9" s="91"/>
      <c r="AI9" s="92"/>
      <c r="AJ9" s="91"/>
      <c r="AK9" s="91"/>
    </row>
    <row r="10" spans="1:37" ht="11.25">
      <c r="A10" s="60" t="s">
        <v>89</v>
      </c>
      <c r="B10" s="83" t="s">
        <v>20</v>
      </c>
      <c r="C10" s="62">
        <v>20</v>
      </c>
      <c r="D10" s="62">
        <v>2636</v>
      </c>
      <c r="E10" s="62">
        <v>6</v>
      </c>
      <c r="F10" s="62">
        <v>23</v>
      </c>
      <c r="G10" s="62">
        <v>5237</v>
      </c>
      <c r="H10" s="62">
        <v>3142</v>
      </c>
      <c r="I10" s="61"/>
      <c r="J10" s="63">
        <f t="shared" si="0"/>
        <v>11064</v>
      </c>
      <c r="K10" s="62">
        <v>1</v>
      </c>
      <c r="L10" s="62">
        <v>770</v>
      </c>
      <c r="M10" s="61"/>
      <c r="N10" s="62">
        <v>17</v>
      </c>
      <c r="O10" s="62">
        <v>1134</v>
      </c>
      <c r="P10" s="62">
        <v>1443</v>
      </c>
      <c r="Q10" s="61"/>
      <c r="R10" s="63">
        <f t="shared" si="2"/>
        <v>3365</v>
      </c>
      <c r="S10" s="63">
        <f t="shared" si="1"/>
        <v>14429</v>
      </c>
      <c r="U10" s="91"/>
      <c r="V10" s="91"/>
      <c r="W10" s="91"/>
      <c r="X10" s="91"/>
      <c r="Y10" s="91"/>
      <c r="Z10" s="91"/>
      <c r="AA10" s="92"/>
      <c r="AB10" s="91"/>
      <c r="AC10" s="91"/>
      <c r="AD10" s="91"/>
      <c r="AE10" s="92"/>
      <c r="AF10" s="91"/>
      <c r="AG10" s="91"/>
      <c r="AH10" s="91"/>
      <c r="AI10" s="92"/>
      <c r="AJ10" s="91"/>
      <c r="AK10" s="91"/>
    </row>
    <row r="11" spans="1:37" ht="11.25">
      <c r="A11" s="60" t="s">
        <v>89</v>
      </c>
      <c r="B11" s="83" t="s">
        <v>16</v>
      </c>
      <c r="C11" s="62">
        <v>5</v>
      </c>
      <c r="D11" s="62">
        <v>446</v>
      </c>
      <c r="E11" s="61"/>
      <c r="F11" s="62">
        <v>8</v>
      </c>
      <c r="G11" s="62">
        <v>1395</v>
      </c>
      <c r="H11" s="62">
        <v>551</v>
      </c>
      <c r="I11" s="61"/>
      <c r="J11" s="63">
        <f t="shared" si="0"/>
        <v>2405</v>
      </c>
      <c r="K11" s="61"/>
      <c r="L11" s="62">
        <v>138</v>
      </c>
      <c r="M11" s="61"/>
      <c r="N11" s="62">
        <v>1</v>
      </c>
      <c r="O11" s="62">
        <v>318</v>
      </c>
      <c r="P11" s="62">
        <v>213</v>
      </c>
      <c r="Q11" s="61"/>
      <c r="R11" s="63">
        <f t="shared" si="2"/>
        <v>670</v>
      </c>
      <c r="S11" s="63">
        <f t="shared" si="1"/>
        <v>3075</v>
      </c>
      <c r="U11" s="91"/>
      <c r="V11" s="91"/>
      <c r="W11" s="92"/>
      <c r="X11" s="91"/>
      <c r="Y11" s="91"/>
      <c r="Z11" s="91"/>
      <c r="AA11" s="92"/>
      <c r="AB11" s="91"/>
      <c r="AC11" s="92"/>
      <c r="AD11" s="91"/>
      <c r="AE11" s="92"/>
      <c r="AF11" s="91"/>
      <c r="AG11" s="91"/>
      <c r="AH11" s="91"/>
      <c r="AI11" s="92"/>
      <c r="AJ11" s="91"/>
      <c r="AK11" s="91"/>
    </row>
    <row r="12" spans="1:37" ht="11.25">
      <c r="A12" s="60" t="s">
        <v>89</v>
      </c>
      <c r="B12" s="83" t="s">
        <v>14</v>
      </c>
      <c r="C12" s="61">
        <v>2</v>
      </c>
      <c r="D12" s="62">
        <v>1298</v>
      </c>
      <c r="E12" s="61"/>
      <c r="F12" s="62">
        <v>11</v>
      </c>
      <c r="G12" s="62">
        <v>2321</v>
      </c>
      <c r="H12" s="62">
        <v>1482</v>
      </c>
      <c r="I12" s="61">
        <v>2</v>
      </c>
      <c r="J12" s="63">
        <f t="shared" si="0"/>
        <v>5116</v>
      </c>
      <c r="K12" s="62">
        <v>2</v>
      </c>
      <c r="L12" s="62">
        <v>408</v>
      </c>
      <c r="M12" s="62">
        <v>1</v>
      </c>
      <c r="N12" s="62">
        <v>5</v>
      </c>
      <c r="O12" s="62">
        <v>625</v>
      </c>
      <c r="P12" s="62">
        <v>720</v>
      </c>
      <c r="Q12" s="61"/>
      <c r="R12" s="63">
        <f t="shared" si="2"/>
        <v>1761</v>
      </c>
      <c r="S12" s="63">
        <f t="shared" si="1"/>
        <v>6877</v>
      </c>
      <c r="U12" s="92"/>
      <c r="V12" s="91"/>
      <c r="W12" s="92"/>
      <c r="X12" s="91"/>
      <c r="Y12" s="91"/>
      <c r="Z12" s="91"/>
      <c r="AA12" s="92"/>
      <c r="AB12" s="91"/>
      <c r="AC12" s="91"/>
      <c r="AD12" s="91"/>
      <c r="AE12" s="91"/>
      <c r="AF12" s="91"/>
      <c r="AG12" s="91"/>
      <c r="AH12" s="91"/>
      <c r="AI12" s="92"/>
      <c r="AJ12" s="91"/>
      <c r="AK12" s="91"/>
    </row>
    <row r="13" spans="1:37" ht="11.25">
      <c r="A13" s="60" t="s">
        <v>89</v>
      </c>
      <c r="B13" s="83" t="s">
        <v>6</v>
      </c>
      <c r="C13" s="61">
        <v>1</v>
      </c>
      <c r="D13" s="62">
        <v>255</v>
      </c>
      <c r="E13" s="61"/>
      <c r="F13" s="61"/>
      <c r="G13" s="62">
        <v>887</v>
      </c>
      <c r="H13" s="62">
        <v>267</v>
      </c>
      <c r="I13" s="61"/>
      <c r="J13" s="63">
        <f t="shared" si="0"/>
        <v>1410</v>
      </c>
      <c r="K13" s="61"/>
      <c r="L13" s="62">
        <v>93</v>
      </c>
      <c r="M13" s="61"/>
      <c r="N13" s="61"/>
      <c r="O13" s="62">
        <v>184</v>
      </c>
      <c r="P13" s="62">
        <v>150</v>
      </c>
      <c r="Q13" s="61"/>
      <c r="R13" s="63">
        <f t="shared" si="2"/>
        <v>427</v>
      </c>
      <c r="S13" s="63">
        <f t="shared" si="1"/>
        <v>1837</v>
      </c>
      <c r="U13" s="92"/>
      <c r="V13" s="91"/>
      <c r="W13" s="92"/>
      <c r="X13" s="92"/>
      <c r="Y13" s="91"/>
      <c r="Z13" s="91"/>
      <c r="AA13" s="92"/>
      <c r="AB13" s="91"/>
      <c r="AC13" s="92"/>
      <c r="AD13" s="91"/>
      <c r="AE13" s="92"/>
      <c r="AF13" s="92"/>
      <c r="AG13" s="91"/>
      <c r="AH13" s="91"/>
      <c r="AI13" s="92"/>
      <c r="AJ13" s="91"/>
      <c r="AK13" s="91"/>
    </row>
    <row r="14" spans="1:37" ht="11.25">
      <c r="A14" s="60" t="s">
        <v>89</v>
      </c>
      <c r="B14" s="83" t="s">
        <v>3</v>
      </c>
      <c r="C14" s="62">
        <v>6</v>
      </c>
      <c r="D14" s="62">
        <v>331</v>
      </c>
      <c r="E14" s="61">
        <v>1</v>
      </c>
      <c r="F14" s="62">
        <v>1</v>
      </c>
      <c r="G14" s="62">
        <v>1895</v>
      </c>
      <c r="H14" s="62">
        <v>414</v>
      </c>
      <c r="I14" s="61"/>
      <c r="J14" s="63">
        <f t="shared" si="0"/>
        <v>2648</v>
      </c>
      <c r="K14" s="61"/>
      <c r="L14" s="62">
        <v>80</v>
      </c>
      <c r="M14" s="61"/>
      <c r="N14" s="62"/>
      <c r="O14" s="62">
        <v>287</v>
      </c>
      <c r="P14" s="62">
        <v>197</v>
      </c>
      <c r="Q14" s="61"/>
      <c r="R14" s="63">
        <f t="shared" si="2"/>
        <v>564</v>
      </c>
      <c r="S14" s="63">
        <f t="shared" si="1"/>
        <v>3212</v>
      </c>
      <c r="U14" s="91"/>
      <c r="V14" s="91"/>
      <c r="W14" s="91"/>
      <c r="X14" s="91"/>
      <c r="Y14" s="91"/>
      <c r="Z14" s="91"/>
      <c r="AA14" s="92"/>
      <c r="AB14" s="91"/>
      <c r="AC14" s="92"/>
      <c r="AD14" s="91"/>
      <c r="AE14" s="92"/>
      <c r="AF14" s="92"/>
      <c r="AG14" s="91"/>
      <c r="AH14" s="91"/>
      <c r="AI14" s="92"/>
      <c r="AJ14" s="91"/>
      <c r="AK14" s="91"/>
    </row>
    <row r="15" spans="1:37" ht="11.25">
      <c r="A15" s="60" t="s">
        <v>89</v>
      </c>
      <c r="B15" s="83" t="s">
        <v>1</v>
      </c>
      <c r="C15" s="61">
        <v>11</v>
      </c>
      <c r="D15" s="62">
        <v>900</v>
      </c>
      <c r="E15" s="61"/>
      <c r="F15" s="62">
        <v>6</v>
      </c>
      <c r="G15" s="62">
        <v>2638</v>
      </c>
      <c r="H15" s="62">
        <v>1285</v>
      </c>
      <c r="I15" s="62">
        <v>2</v>
      </c>
      <c r="J15" s="63">
        <f t="shared" si="0"/>
        <v>4842</v>
      </c>
      <c r="K15" s="62">
        <v>1</v>
      </c>
      <c r="L15" s="62">
        <v>221</v>
      </c>
      <c r="M15" s="61"/>
      <c r="N15" s="62">
        <v>7</v>
      </c>
      <c r="O15" s="62">
        <v>544</v>
      </c>
      <c r="P15" s="62">
        <v>477</v>
      </c>
      <c r="Q15" s="61"/>
      <c r="R15" s="63">
        <f t="shared" si="2"/>
        <v>1250</v>
      </c>
      <c r="S15" s="63">
        <f t="shared" si="1"/>
        <v>6092</v>
      </c>
      <c r="U15" s="91"/>
      <c r="V15" s="91"/>
      <c r="W15" s="92"/>
      <c r="X15" s="91"/>
      <c r="Y15" s="91"/>
      <c r="Z15" s="91"/>
      <c r="AA15" s="91"/>
      <c r="AB15" s="91"/>
      <c r="AC15" s="91"/>
      <c r="AD15" s="91"/>
      <c r="AE15" s="92"/>
      <c r="AF15" s="91"/>
      <c r="AG15" s="91"/>
      <c r="AH15" s="91"/>
      <c r="AI15" s="92"/>
      <c r="AJ15" s="91"/>
      <c r="AK15" s="91"/>
    </row>
    <row r="16" spans="1:37" ht="11.25">
      <c r="A16" s="67" t="s">
        <v>89</v>
      </c>
      <c r="B16" s="68"/>
      <c r="C16" s="69">
        <v>90</v>
      </c>
      <c r="D16" s="69">
        <v>11654</v>
      </c>
      <c r="E16" s="69">
        <v>29</v>
      </c>
      <c r="F16" s="69">
        <v>110</v>
      </c>
      <c r="G16" s="69">
        <v>32432</v>
      </c>
      <c r="H16" s="69">
        <f>SUM(H4:H15)</f>
        <v>15559</v>
      </c>
      <c r="I16" s="69">
        <v>5</v>
      </c>
      <c r="J16" s="70">
        <f>SUM(C16:I16)</f>
        <v>59879</v>
      </c>
      <c r="K16" s="69">
        <f>SUM(K4:K15)</f>
        <v>5</v>
      </c>
      <c r="L16" s="69">
        <f aca="true" t="shared" si="3" ref="L16:R16">SUM(L4:L15)</f>
        <v>3025</v>
      </c>
      <c r="M16" s="69">
        <f t="shared" si="3"/>
        <v>7</v>
      </c>
      <c r="N16" s="69">
        <f t="shared" si="3"/>
        <v>45</v>
      </c>
      <c r="O16" s="69">
        <f t="shared" si="3"/>
        <v>6157</v>
      </c>
      <c r="P16" s="69">
        <f t="shared" si="3"/>
        <v>6038</v>
      </c>
      <c r="Q16" s="69">
        <f t="shared" si="3"/>
        <v>0</v>
      </c>
      <c r="R16" s="70">
        <f t="shared" si="3"/>
        <v>15277</v>
      </c>
      <c r="S16" s="70">
        <f>SUM(J16,R16)</f>
        <v>75156</v>
      </c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2"/>
      <c r="AJ16" s="91"/>
      <c r="AK16" s="91"/>
    </row>
    <row r="17" spans="1:37" ht="11.25">
      <c r="A17" s="60" t="s">
        <v>90</v>
      </c>
      <c r="B17" s="83" t="s">
        <v>60</v>
      </c>
      <c r="C17" s="62">
        <v>3</v>
      </c>
      <c r="D17" s="62">
        <v>851</v>
      </c>
      <c r="E17" s="61"/>
      <c r="F17" s="61">
        <v>2</v>
      </c>
      <c r="G17" s="62">
        <v>1172</v>
      </c>
      <c r="H17" s="62">
        <v>374</v>
      </c>
      <c r="I17" s="61"/>
      <c r="J17" s="63">
        <f>SUM(C17:I17)</f>
        <v>2402</v>
      </c>
      <c r="K17" s="61"/>
      <c r="L17" s="62">
        <v>114</v>
      </c>
      <c r="M17" s="61"/>
      <c r="N17" s="62">
        <v>1</v>
      </c>
      <c r="O17" s="62">
        <v>173</v>
      </c>
      <c r="P17" s="62">
        <v>220</v>
      </c>
      <c r="Q17" s="61"/>
      <c r="R17" s="63">
        <f t="shared" si="2"/>
        <v>508</v>
      </c>
      <c r="S17" s="63">
        <f>SUM(J17,R17)</f>
        <v>2910</v>
      </c>
      <c r="U17" s="91"/>
      <c r="V17" s="91"/>
      <c r="W17" s="91"/>
      <c r="X17" s="91"/>
      <c r="Y17" s="91"/>
      <c r="Z17" s="91"/>
      <c r="AA17" s="92"/>
      <c r="AB17" s="91"/>
      <c r="AC17" s="92"/>
      <c r="AD17" s="91"/>
      <c r="AE17" s="92"/>
      <c r="AF17" s="91"/>
      <c r="AG17" s="91"/>
      <c r="AH17" s="91"/>
      <c r="AI17" s="92"/>
      <c r="AJ17" s="91"/>
      <c r="AK17" s="91"/>
    </row>
    <row r="18" spans="1:37" ht="11.25">
      <c r="A18" s="60" t="s">
        <v>90</v>
      </c>
      <c r="B18" s="83" t="s">
        <v>59</v>
      </c>
      <c r="C18" s="62">
        <v>6</v>
      </c>
      <c r="D18" s="62">
        <v>819</v>
      </c>
      <c r="E18" s="62">
        <v>2</v>
      </c>
      <c r="F18" s="62">
        <v>7</v>
      </c>
      <c r="G18" s="62">
        <v>772</v>
      </c>
      <c r="H18" s="62">
        <v>447</v>
      </c>
      <c r="I18" s="61"/>
      <c r="J18" s="63">
        <f aca="true" t="shared" si="4" ref="J18:J25">SUM(C18:I18)</f>
        <v>2053</v>
      </c>
      <c r="K18" s="61"/>
      <c r="L18" s="62">
        <v>265</v>
      </c>
      <c r="M18" s="61"/>
      <c r="N18" s="62">
        <v>1</v>
      </c>
      <c r="O18" s="62">
        <v>154</v>
      </c>
      <c r="P18" s="62">
        <v>275</v>
      </c>
      <c r="Q18" s="61"/>
      <c r="R18" s="63">
        <f t="shared" si="2"/>
        <v>695</v>
      </c>
      <c r="S18" s="63">
        <f aca="true" t="shared" si="5" ref="S18:S25">SUM(J18,R18)</f>
        <v>2748</v>
      </c>
      <c r="U18" s="91"/>
      <c r="V18" s="91"/>
      <c r="W18" s="91"/>
      <c r="X18" s="91"/>
      <c r="Y18" s="91"/>
      <c r="Z18" s="91"/>
      <c r="AA18" s="92"/>
      <c r="AB18" s="91"/>
      <c r="AC18" s="92"/>
      <c r="AD18" s="91"/>
      <c r="AE18" s="92"/>
      <c r="AF18" s="91"/>
      <c r="AG18" s="91"/>
      <c r="AH18" s="91"/>
      <c r="AI18" s="92"/>
      <c r="AJ18" s="91"/>
      <c r="AK18" s="91"/>
    </row>
    <row r="19" spans="1:37" ht="11.25">
      <c r="A19" s="60" t="s">
        <v>90</v>
      </c>
      <c r="B19" s="83" t="s">
        <v>51</v>
      </c>
      <c r="C19" s="62">
        <v>5</v>
      </c>
      <c r="D19" s="62">
        <v>486</v>
      </c>
      <c r="E19" s="62">
        <v>3</v>
      </c>
      <c r="F19" s="62">
        <v>1</v>
      </c>
      <c r="G19" s="62">
        <v>887</v>
      </c>
      <c r="H19" s="62">
        <v>299</v>
      </c>
      <c r="I19" s="61"/>
      <c r="J19" s="63">
        <f t="shared" si="4"/>
        <v>1681</v>
      </c>
      <c r="K19" s="61"/>
      <c r="L19" s="62">
        <v>118</v>
      </c>
      <c r="M19" s="61"/>
      <c r="N19" s="61">
        <v>2</v>
      </c>
      <c r="O19" s="62">
        <v>184</v>
      </c>
      <c r="P19" s="62">
        <v>180</v>
      </c>
      <c r="Q19" s="61"/>
      <c r="R19" s="63">
        <f t="shared" si="2"/>
        <v>484</v>
      </c>
      <c r="S19" s="63">
        <f t="shared" si="5"/>
        <v>2165</v>
      </c>
      <c r="U19" s="91"/>
      <c r="V19" s="91"/>
      <c r="W19" s="91"/>
      <c r="X19" s="92"/>
      <c r="Y19" s="91"/>
      <c r="Z19" s="91"/>
      <c r="AA19" s="92"/>
      <c r="AB19" s="91"/>
      <c r="AC19" s="92"/>
      <c r="AD19" s="91"/>
      <c r="AE19" s="92"/>
      <c r="AF19" s="91"/>
      <c r="AG19" s="91"/>
      <c r="AH19" s="91"/>
      <c r="AI19" s="92"/>
      <c r="AJ19" s="91"/>
      <c r="AK19" s="91"/>
    </row>
    <row r="20" spans="1:37" ht="11.25">
      <c r="A20" s="60" t="s">
        <v>90</v>
      </c>
      <c r="B20" s="83" t="s">
        <v>50</v>
      </c>
      <c r="C20" s="62">
        <v>4</v>
      </c>
      <c r="D20" s="62">
        <v>499</v>
      </c>
      <c r="E20" s="62">
        <v>11</v>
      </c>
      <c r="F20" s="62">
        <v>17</v>
      </c>
      <c r="G20" s="62">
        <v>1821</v>
      </c>
      <c r="H20" s="62">
        <v>554</v>
      </c>
      <c r="I20" s="61"/>
      <c r="J20" s="63">
        <f t="shared" si="4"/>
        <v>2906</v>
      </c>
      <c r="K20" s="61"/>
      <c r="L20" s="62">
        <v>86</v>
      </c>
      <c r="M20" s="61"/>
      <c r="N20" s="62">
        <v>3</v>
      </c>
      <c r="O20" s="62">
        <v>222</v>
      </c>
      <c r="P20" s="62">
        <v>135</v>
      </c>
      <c r="Q20" s="61"/>
      <c r="R20" s="63">
        <f t="shared" si="2"/>
        <v>446</v>
      </c>
      <c r="S20" s="63">
        <f t="shared" si="5"/>
        <v>3352</v>
      </c>
      <c r="U20" s="91"/>
      <c r="V20" s="91"/>
      <c r="W20" s="91"/>
      <c r="X20" s="91"/>
      <c r="Y20" s="91"/>
      <c r="Z20" s="91"/>
      <c r="AA20" s="92"/>
      <c r="AB20" s="91"/>
      <c r="AC20" s="92"/>
      <c r="AD20" s="91"/>
      <c r="AE20" s="92"/>
      <c r="AF20" s="91"/>
      <c r="AG20" s="91"/>
      <c r="AH20" s="91"/>
      <c r="AI20" s="92"/>
      <c r="AJ20" s="91"/>
      <c r="AK20" s="91"/>
    </row>
    <row r="21" spans="1:37" ht="11.25">
      <c r="A21" s="60" t="s">
        <v>90</v>
      </c>
      <c r="B21" s="83" t="s">
        <v>42</v>
      </c>
      <c r="C21" s="62">
        <v>46</v>
      </c>
      <c r="D21" s="62">
        <v>5301</v>
      </c>
      <c r="E21" s="62">
        <v>39</v>
      </c>
      <c r="F21" s="62">
        <v>91</v>
      </c>
      <c r="G21" s="62">
        <v>9930</v>
      </c>
      <c r="H21" s="62">
        <v>5743</v>
      </c>
      <c r="I21" s="61"/>
      <c r="J21" s="63">
        <f t="shared" si="4"/>
        <v>21150</v>
      </c>
      <c r="K21" s="62">
        <v>6</v>
      </c>
      <c r="L21" s="62">
        <v>2053</v>
      </c>
      <c r="M21" s="62">
        <v>16</v>
      </c>
      <c r="N21" s="62">
        <v>38</v>
      </c>
      <c r="O21" s="62">
        <v>3389</v>
      </c>
      <c r="P21" s="62">
        <v>3715</v>
      </c>
      <c r="Q21" s="61"/>
      <c r="R21" s="63">
        <f t="shared" si="2"/>
        <v>9217</v>
      </c>
      <c r="S21" s="63">
        <f t="shared" si="5"/>
        <v>30367</v>
      </c>
      <c r="U21" s="91"/>
      <c r="V21" s="91"/>
      <c r="W21" s="91"/>
      <c r="X21" s="91"/>
      <c r="Y21" s="91"/>
      <c r="Z21" s="91"/>
      <c r="AA21" s="92"/>
      <c r="AB21" s="91"/>
      <c r="AC21" s="91"/>
      <c r="AD21" s="91"/>
      <c r="AE21" s="91"/>
      <c r="AF21" s="91"/>
      <c r="AG21" s="91"/>
      <c r="AH21" s="91"/>
      <c r="AI21" s="92"/>
      <c r="AJ21" s="91"/>
      <c r="AK21" s="91"/>
    </row>
    <row r="22" spans="1:37" ht="11.25">
      <c r="A22" s="60" t="s">
        <v>90</v>
      </c>
      <c r="B22" s="83" t="s">
        <v>36</v>
      </c>
      <c r="C22" s="62">
        <v>5</v>
      </c>
      <c r="D22" s="62">
        <v>2025</v>
      </c>
      <c r="E22" s="62">
        <v>12</v>
      </c>
      <c r="F22" s="62">
        <v>12</v>
      </c>
      <c r="G22" s="62">
        <v>964</v>
      </c>
      <c r="H22" s="62">
        <v>731</v>
      </c>
      <c r="I22" s="61"/>
      <c r="J22" s="63">
        <f t="shared" si="4"/>
        <v>3749</v>
      </c>
      <c r="K22" s="61"/>
      <c r="L22" s="62">
        <v>439</v>
      </c>
      <c r="M22" s="61">
        <v>1</v>
      </c>
      <c r="N22" s="62">
        <v>3</v>
      </c>
      <c r="O22" s="62">
        <v>216</v>
      </c>
      <c r="P22" s="62">
        <v>322</v>
      </c>
      <c r="Q22" s="61"/>
      <c r="R22" s="63">
        <f t="shared" si="2"/>
        <v>981</v>
      </c>
      <c r="S22" s="63">
        <f t="shared" si="5"/>
        <v>4730</v>
      </c>
      <c r="U22" s="91"/>
      <c r="V22" s="91"/>
      <c r="W22" s="91"/>
      <c r="X22" s="91"/>
      <c r="Y22" s="91"/>
      <c r="Z22" s="91"/>
      <c r="AA22" s="92"/>
      <c r="AB22" s="91"/>
      <c r="AC22" s="92"/>
      <c r="AD22" s="91"/>
      <c r="AE22" s="91"/>
      <c r="AF22" s="91"/>
      <c r="AG22" s="91"/>
      <c r="AH22" s="91"/>
      <c r="AI22" s="92"/>
      <c r="AJ22" s="91"/>
      <c r="AK22" s="91"/>
    </row>
    <row r="23" spans="1:37" ht="11.25">
      <c r="A23" s="60" t="s">
        <v>90</v>
      </c>
      <c r="B23" s="83" t="s">
        <v>28</v>
      </c>
      <c r="C23" s="61">
        <v>7</v>
      </c>
      <c r="D23" s="62">
        <v>4146</v>
      </c>
      <c r="E23" s="62">
        <v>8</v>
      </c>
      <c r="F23" s="62">
        <v>23</v>
      </c>
      <c r="G23" s="62">
        <v>1882</v>
      </c>
      <c r="H23" s="62">
        <v>1396</v>
      </c>
      <c r="I23" s="62">
        <v>2</v>
      </c>
      <c r="J23" s="63">
        <f t="shared" si="4"/>
        <v>7464</v>
      </c>
      <c r="K23" s="62">
        <v>4</v>
      </c>
      <c r="L23" s="62">
        <v>1008</v>
      </c>
      <c r="M23" s="62">
        <v>3</v>
      </c>
      <c r="N23" s="62">
        <v>2</v>
      </c>
      <c r="O23" s="62">
        <v>526</v>
      </c>
      <c r="P23" s="62">
        <v>664</v>
      </c>
      <c r="Q23" s="61"/>
      <c r="R23" s="63">
        <f t="shared" si="2"/>
        <v>2207</v>
      </c>
      <c r="S23" s="63">
        <f t="shared" si="5"/>
        <v>9671</v>
      </c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2"/>
      <c r="AJ23" s="91"/>
      <c r="AK23" s="91"/>
    </row>
    <row r="24" spans="1:37" ht="11.25">
      <c r="A24" s="60" t="s">
        <v>90</v>
      </c>
      <c r="B24" s="83" t="s">
        <v>19</v>
      </c>
      <c r="C24" s="62">
        <v>14</v>
      </c>
      <c r="D24" s="62">
        <v>3113</v>
      </c>
      <c r="E24" s="62">
        <v>9</v>
      </c>
      <c r="F24" s="62">
        <v>17</v>
      </c>
      <c r="G24" s="62">
        <v>3344</v>
      </c>
      <c r="H24" s="62">
        <v>2084</v>
      </c>
      <c r="I24" s="61">
        <v>1</v>
      </c>
      <c r="J24" s="63">
        <f t="shared" si="4"/>
        <v>8582</v>
      </c>
      <c r="K24" s="62">
        <v>3</v>
      </c>
      <c r="L24" s="62">
        <v>1162</v>
      </c>
      <c r="M24" s="62">
        <v>5</v>
      </c>
      <c r="N24" s="62">
        <v>5</v>
      </c>
      <c r="O24" s="62">
        <v>867</v>
      </c>
      <c r="P24" s="62">
        <v>1264</v>
      </c>
      <c r="Q24" s="61"/>
      <c r="R24" s="63">
        <f t="shared" si="2"/>
        <v>3306</v>
      </c>
      <c r="S24" s="63">
        <f t="shared" si="5"/>
        <v>11888</v>
      </c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2"/>
      <c r="AJ24" s="91"/>
      <c r="AK24" s="91"/>
    </row>
    <row r="25" spans="1:37" ht="11.25">
      <c r="A25" s="60" t="s">
        <v>90</v>
      </c>
      <c r="B25" s="83" t="s">
        <v>13</v>
      </c>
      <c r="C25" s="62">
        <v>15</v>
      </c>
      <c r="D25" s="62">
        <v>3902</v>
      </c>
      <c r="E25" s="62">
        <v>3</v>
      </c>
      <c r="F25" s="62">
        <v>20</v>
      </c>
      <c r="G25" s="62">
        <v>3155</v>
      </c>
      <c r="H25" s="62">
        <v>2570</v>
      </c>
      <c r="I25" s="61">
        <v>1</v>
      </c>
      <c r="J25" s="63">
        <f t="shared" si="4"/>
        <v>9666</v>
      </c>
      <c r="K25" s="62">
        <v>1</v>
      </c>
      <c r="L25" s="62">
        <v>862</v>
      </c>
      <c r="M25" s="62">
        <v>3</v>
      </c>
      <c r="N25" s="62">
        <v>7</v>
      </c>
      <c r="O25" s="62">
        <v>713</v>
      </c>
      <c r="P25" s="62">
        <v>1022</v>
      </c>
      <c r="Q25" s="61"/>
      <c r="R25" s="63">
        <f t="shared" si="2"/>
        <v>2608</v>
      </c>
      <c r="S25" s="63">
        <f t="shared" si="5"/>
        <v>12274</v>
      </c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2"/>
      <c r="AJ25" s="91"/>
      <c r="AK25" s="91"/>
    </row>
    <row r="26" spans="1:37" ht="11.25">
      <c r="A26" s="67" t="s">
        <v>90</v>
      </c>
      <c r="B26" s="68" t="s">
        <v>0</v>
      </c>
      <c r="C26" s="69">
        <v>105</v>
      </c>
      <c r="D26" s="69">
        <v>21142</v>
      </c>
      <c r="E26" s="69">
        <v>87</v>
      </c>
      <c r="F26" s="69">
        <v>190</v>
      </c>
      <c r="G26" s="69">
        <v>23927</v>
      </c>
      <c r="H26" s="69">
        <v>14198</v>
      </c>
      <c r="I26" s="69">
        <v>4</v>
      </c>
      <c r="J26" s="70">
        <f aca="true" t="shared" si="6" ref="J26:J35">SUM(C26:I26)</f>
        <v>59653</v>
      </c>
      <c r="K26" s="69">
        <f>SUM(K17:K25)</f>
        <v>14</v>
      </c>
      <c r="L26" s="69">
        <f aca="true" t="shared" si="7" ref="L26:R26">SUM(L17:L25)</f>
        <v>6107</v>
      </c>
      <c r="M26" s="69">
        <f t="shared" si="7"/>
        <v>28</v>
      </c>
      <c r="N26" s="69">
        <f t="shared" si="7"/>
        <v>62</v>
      </c>
      <c r="O26" s="69">
        <f t="shared" si="7"/>
        <v>6444</v>
      </c>
      <c r="P26" s="69">
        <f t="shared" si="7"/>
        <v>7797</v>
      </c>
      <c r="Q26" s="69">
        <f t="shared" si="7"/>
        <v>0</v>
      </c>
      <c r="R26" s="70">
        <f t="shared" si="7"/>
        <v>20452</v>
      </c>
      <c r="S26" s="70">
        <f aca="true" t="shared" si="8" ref="S26:S35">SUM(J26,R26)</f>
        <v>80105</v>
      </c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2"/>
      <c r="AJ26" s="91"/>
      <c r="AK26" s="91"/>
    </row>
    <row r="27" spans="1:37" ht="11.25">
      <c r="A27" s="60" t="s">
        <v>91</v>
      </c>
      <c r="B27" s="83" t="s">
        <v>13</v>
      </c>
      <c r="C27" s="62">
        <v>79</v>
      </c>
      <c r="D27" s="62">
        <v>32483</v>
      </c>
      <c r="E27" s="62">
        <v>76</v>
      </c>
      <c r="F27" s="62">
        <v>146</v>
      </c>
      <c r="G27" s="62">
        <v>16345</v>
      </c>
      <c r="H27" s="62">
        <v>16790</v>
      </c>
      <c r="I27" s="62">
        <v>11</v>
      </c>
      <c r="J27" s="63">
        <f t="shared" si="6"/>
        <v>65930</v>
      </c>
      <c r="K27" s="62">
        <v>25</v>
      </c>
      <c r="L27" s="62">
        <v>11079</v>
      </c>
      <c r="M27" s="62">
        <v>50</v>
      </c>
      <c r="N27" s="62">
        <v>72</v>
      </c>
      <c r="O27" s="62">
        <v>5568</v>
      </c>
      <c r="P27" s="62">
        <v>10907</v>
      </c>
      <c r="Q27" s="62">
        <v>5</v>
      </c>
      <c r="R27" s="63">
        <f t="shared" si="2"/>
        <v>27706</v>
      </c>
      <c r="S27" s="63">
        <f t="shared" si="8"/>
        <v>93636</v>
      </c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</row>
    <row r="28" spans="1:37" ht="11.25">
      <c r="A28" s="67" t="s">
        <v>91</v>
      </c>
      <c r="B28" s="68" t="s">
        <v>0</v>
      </c>
      <c r="C28" s="69">
        <v>79</v>
      </c>
      <c r="D28" s="69">
        <v>32483</v>
      </c>
      <c r="E28" s="69">
        <v>76</v>
      </c>
      <c r="F28" s="69">
        <v>146</v>
      </c>
      <c r="G28" s="69">
        <v>16345</v>
      </c>
      <c r="H28" s="69">
        <v>16790</v>
      </c>
      <c r="I28" s="69">
        <v>11</v>
      </c>
      <c r="J28" s="70">
        <f t="shared" si="6"/>
        <v>65930</v>
      </c>
      <c r="K28" s="69">
        <f>SUM(K27)</f>
        <v>25</v>
      </c>
      <c r="L28" s="69">
        <f aca="true" t="shared" si="9" ref="L28:Q28">SUM(L27)</f>
        <v>11079</v>
      </c>
      <c r="M28" s="69">
        <f t="shared" si="9"/>
        <v>50</v>
      </c>
      <c r="N28" s="69">
        <f t="shared" si="9"/>
        <v>72</v>
      </c>
      <c r="O28" s="69">
        <f t="shared" si="9"/>
        <v>5568</v>
      </c>
      <c r="P28" s="69">
        <f t="shared" si="9"/>
        <v>10907</v>
      </c>
      <c r="Q28" s="69">
        <f t="shared" si="9"/>
        <v>5</v>
      </c>
      <c r="R28" s="70">
        <f>SUM(R27)</f>
        <v>27706</v>
      </c>
      <c r="S28" s="70">
        <f t="shared" si="8"/>
        <v>93636</v>
      </c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</row>
    <row r="29" spans="1:37" ht="11.25">
      <c r="A29" s="60" t="s">
        <v>92</v>
      </c>
      <c r="B29" s="83" t="s">
        <v>46</v>
      </c>
      <c r="C29" s="62">
        <v>55</v>
      </c>
      <c r="D29" s="62">
        <v>10638</v>
      </c>
      <c r="E29" s="62">
        <v>63</v>
      </c>
      <c r="F29" s="62">
        <v>197</v>
      </c>
      <c r="G29" s="62">
        <v>29767</v>
      </c>
      <c r="H29" s="62">
        <v>16410</v>
      </c>
      <c r="I29" s="62">
        <v>2</v>
      </c>
      <c r="J29" s="63">
        <f t="shared" si="6"/>
        <v>57132</v>
      </c>
      <c r="K29" s="62">
        <v>3</v>
      </c>
      <c r="L29" s="62">
        <v>2051</v>
      </c>
      <c r="M29" s="62">
        <v>11</v>
      </c>
      <c r="N29" s="62">
        <v>39</v>
      </c>
      <c r="O29" s="62">
        <v>4675</v>
      </c>
      <c r="P29" s="62">
        <v>3787</v>
      </c>
      <c r="Q29" s="61"/>
      <c r="R29" s="63">
        <f t="shared" si="2"/>
        <v>10566</v>
      </c>
      <c r="S29" s="63">
        <f t="shared" si="8"/>
        <v>67698</v>
      </c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2"/>
      <c r="AJ29" s="91"/>
      <c r="AK29" s="91"/>
    </row>
    <row r="30" spans="1:37" ht="11.25">
      <c r="A30" s="60" t="s">
        <v>92</v>
      </c>
      <c r="B30" s="83" t="s">
        <v>44</v>
      </c>
      <c r="C30" s="62">
        <v>15</v>
      </c>
      <c r="D30" s="62">
        <v>3228</v>
      </c>
      <c r="E30" s="62">
        <v>15</v>
      </c>
      <c r="F30" s="62">
        <v>64</v>
      </c>
      <c r="G30" s="62">
        <v>14064</v>
      </c>
      <c r="H30" s="62">
        <v>6305</v>
      </c>
      <c r="I30" s="61"/>
      <c r="J30" s="63">
        <f t="shared" si="6"/>
        <v>23691</v>
      </c>
      <c r="K30" s="61"/>
      <c r="L30" s="62">
        <v>495</v>
      </c>
      <c r="M30" s="62">
        <v>2</v>
      </c>
      <c r="N30" s="62">
        <v>13</v>
      </c>
      <c r="O30" s="62">
        <v>1718</v>
      </c>
      <c r="P30" s="62">
        <v>1325</v>
      </c>
      <c r="Q30" s="61"/>
      <c r="R30" s="63">
        <f t="shared" si="2"/>
        <v>3553</v>
      </c>
      <c r="S30" s="63">
        <f t="shared" si="8"/>
        <v>27244</v>
      </c>
      <c r="U30" s="91"/>
      <c r="V30" s="91"/>
      <c r="W30" s="91"/>
      <c r="X30" s="91"/>
      <c r="Y30" s="91"/>
      <c r="Z30" s="91"/>
      <c r="AA30" s="92"/>
      <c r="AB30" s="91"/>
      <c r="AC30" s="92"/>
      <c r="AD30" s="91"/>
      <c r="AE30" s="91"/>
      <c r="AF30" s="91"/>
      <c r="AG30" s="91"/>
      <c r="AH30" s="91"/>
      <c r="AI30" s="92"/>
      <c r="AJ30" s="91"/>
      <c r="AK30" s="91"/>
    </row>
    <row r="31" spans="1:37" ht="11.25">
      <c r="A31" s="60" t="s">
        <v>92</v>
      </c>
      <c r="B31" s="83" t="s">
        <v>30</v>
      </c>
      <c r="C31" s="61">
        <v>5</v>
      </c>
      <c r="D31" s="62">
        <v>1773</v>
      </c>
      <c r="E31" s="62">
        <v>13</v>
      </c>
      <c r="F31" s="62">
        <v>20</v>
      </c>
      <c r="G31" s="62">
        <v>673</v>
      </c>
      <c r="H31" s="62">
        <v>833</v>
      </c>
      <c r="I31" s="61"/>
      <c r="J31" s="63">
        <f t="shared" si="6"/>
        <v>3317</v>
      </c>
      <c r="K31" s="61"/>
      <c r="L31" s="62">
        <v>459</v>
      </c>
      <c r="M31" s="62">
        <v>8</v>
      </c>
      <c r="N31" s="62">
        <v>8</v>
      </c>
      <c r="O31" s="62">
        <v>223</v>
      </c>
      <c r="P31" s="62">
        <v>596</v>
      </c>
      <c r="Q31" s="61"/>
      <c r="R31" s="63">
        <f t="shared" si="2"/>
        <v>1294</v>
      </c>
      <c r="S31" s="63">
        <f t="shared" si="8"/>
        <v>4611</v>
      </c>
      <c r="U31" s="91"/>
      <c r="V31" s="91"/>
      <c r="W31" s="91"/>
      <c r="X31" s="91"/>
      <c r="Y31" s="91"/>
      <c r="Z31" s="91"/>
      <c r="AA31" s="92"/>
      <c r="AB31" s="91"/>
      <c r="AC31" s="92"/>
      <c r="AD31" s="91"/>
      <c r="AE31" s="91"/>
      <c r="AF31" s="91"/>
      <c r="AG31" s="91"/>
      <c r="AH31" s="91"/>
      <c r="AI31" s="92"/>
      <c r="AJ31" s="91"/>
      <c r="AK31" s="91"/>
    </row>
    <row r="32" spans="1:37" ht="11.25">
      <c r="A32" s="60" t="s">
        <v>92</v>
      </c>
      <c r="B32" s="83" t="s">
        <v>17</v>
      </c>
      <c r="C32" s="62">
        <v>16</v>
      </c>
      <c r="D32" s="62">
        <v>2298</v>
      </c>
      <c r="E32" s="62">
        <v>13</v>
      </c>
      <c r="F32" s="62">
        <v>51</v>
      </c>
      <c r="G32" s="62">
        <v>4275</v>
      </c>
      <c r="H32" s="62">
        <v>3316</v>
      </c>
      <c r="I32" s="61"/>
      <c r="J32" s="63">
        <f t="shared" si="6"/>
        <v>9969</v>
      </c>
      <c r="K32" s="62">
        <v>3</v>
      </c>
      <c r="L32" s="62">
        <v>446</v>
      </c>
      <c r="M32" s="62">
        <v>4</v>
      </c>
      <c r="N32" s="62">
        <v>13</v>
      </c>
      <c r="O32" s="62">
        <v>718</v>
      </c>
      <c r="P32" s="62">
        <v>1019</v>
      </c>
      <c r="Q32" s="61"/>
      <c r="R32" s="63">
        <f t="shared" si="2"/>
        <v>2203</v>
      </c>
      <c r="S32" s="63">
        <f t="shared" si="8"/>
        <v>12172</v>
      </c>
      <c r="U32" s="91"/>
      <c r="V32" s="91"/>
      <c r="W32" s="91"/>
      <c r="X32" s="91"/>
      <c r="Y32" s="91"/>
      <c r="Z32" s="91"/>
      <c r="AA32" s="92"/>
      <c r="AB32" s="91"/>
      <c r="AC32" s="91"/>
      <c r="AD32" s="91"/>
      <c r="AE32" s="91"/>
      <c r="AF32" s="91"/>
      <c r="AG32" s="91"/>
      <c r="AH32" s="91"/>
      <c r="AI32" s="92"/>
      <c r="AJ32" s="91"/>
      <c r="AK32" s="91"/>
    </row>
    <row r="33" spans="1:37" ht="11.25">
      <c r="A33" s="60" t="s">
        <v>92</v>
      </c>
      <c r="B33" s="83" t="s">
        <v>4</v>
      </c>
      <c r="C33" s="62">
        <v>19</v>
      </c>
      <c r="D33" s="62">
        <v>2477</v>
      </c>
      <c r="E33" s="62">
        <v>24</v>
      </c>
      <c r="F33" s="62">
        <v>64</v>
      </c>
      <c r="G33" s="62">
        <v>6761</v>
      </c>
      <c r="H33" s="62">
        <v>3852</v>
      </c>
      <c r="I33" s="61">
        <v>1</v>
      </c>
      <c r="J33" s="63">
        <f t="shared" si="6"/>
        <v>13198</v>
      </c>
      <c r="K33" s="61"/>
      <c r="L33" s="62">
        <v>1019</v>
      </c>
      <c r="M33" s="62">
        <v>9</v>
      </c>
      <c r="N33" s="62">
        <v>25</v>
      </c>
      <c r="O33" s="62">
        <v>2167</v>
      </c>
      <c r="P33" s="62">
        <v>2067</v>
      </c>
      <c r="Q33" s="61"/>
      <c r="R33" s="63">
        <f t="shared" si="2"/>
        <v>5287</v>
      </c>
      <c r="S33" s="63">
        <f t="shared" si="8"/>
        <v>18485</v>
      </c>
      <c r="U33" s="91"/>
      <c r="V33" s="91"/>
      <c r="W33" s="91"/>
      <c r="X33" s="91"/>
      <c r="Y33" s="91"/>
      <c r="Z33" s="91"/>
      <c r="AA33" s="91"/>
      <c r="AB33" s="91"/>
      <c r="AC33" s="92"/>
      <c r="AD33" s="91"/>
      <c r="AE33" s="91"/>
      <c r="AF33" s="91"/>
      <c r="AG33" s="91"/>
      <c r="AH33" s="91"/>
      <c r="AI33" s="92"/>
      <c r="AJ33" s="91"/>
      <c r="AK33" s="91"/>
    </row>
    <row r="34" spans="1:37" ht="11.25">
      <c r="A34" s="67" t="s">
        <v>92</v>
      </c>
      <c r="B34" s="68" t="s">
        <v>0</v>
      </c>
      <c r="C34" s="69">
        <v>110</v>
      </c>
      <c r="D34" s="69">
        <v>20414</v>
      </c>
      <c r="E34" s="69">
        <v>128</v>
      </c>
      <c r="F34" s="69">
        <v>396</v>
      </c>
      <c r="G34" s="69">
        <v>55540</v>
      </c>
      <c r="H34" s="69">
        <v>30716</v>
      </c>
      <c r="I34" s="69">
        <v>3</v>
      </c>
      <c r="J34" s="70">
        <f t="shared" si="6"/>
        <v>107307</v>
      </c>
      <c r="K34" s="69">
        <f>SUM(K29:K33)</f>
        <v>6</v>
      </c>
      <c r="L34" s="69">
        <f aca="true" t="shared" si="10" ref="L34:R34">SUM(L29:L33)</f>
        <v>4470</v>
      </c>
      <c r="M34" s="69">
        <f t="shared" si="10"/>
        <v>34</v>
      </c>
      <c r="N34" s="69">
        <f t="shared" si="10"/>
        <v>98</v>
      </c>
      <c r="O34" s="69">
        <f t="shared" si="10"/>
        <v>9501</v>
      </c>
      <c r="P34" s="69">
        <f t="shared" si="10"/>
        <v>8794</v>
      </c>
      <c r="Q34" s="69">
        <f t="shared" si="10"/>
        <v>0</v>
      </c>
      <c r="R34" s="70">
        <f t="shared" si="10"/>
        <v>22903</v>
      </c>
      <c r="S34" s="70">
        <f t="shared" si="8"/>
        <v>130210</v>
      </c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2"/>
      <c r="AJ34" s="91"/>
      <c r="AK34" s="91"/>
    </row>
    <row r="35" spans="1:37" ht="11.25">
      <c r="A35" s="60" t="s">
        <v>93</v>
      </c>
      <c r="B35" s="83" t="s">
        <v>63</v>
      </c>
      <c r="C35" s="62">
        <v>7</v>
      </c>
      <c r="D35" s="62">
        <v>2698</v>
      </c>
      <c r="E35" s="62">
        <v>14</v>
      </c>
      <c r="F35" s="62">
        <v>13</v>
      </c>
      <c r="G35" s="62">
        <v>2217</v>
      </c>
      <c r="H35" s="62">
        <v>1491</v>
      </c>
      <c r="I35" s="62"/>
      <c r="J35" s="63">
        <f t="shared" si="6"/>
        <v>6440</v>
      </c>
      <c r="K35" s="62">
        <v>3</v>
      </c>
      <c r="L35" s="62">
        <v>959</v>
      </c>
      <c r="M35" s="62">
        <v>7</v>
      </c>
      <c r="N35" s="62">
        <v>9</v>
      </c>
      <c r="O35" s="62">
        <v>667</v>
      </c>
      <c r="P35" s="62">
        <v>1093</v>
      </c>
      <c r="Q35" s="61">
        <v>1</v>
      </c>
      <c r="R35" s="63">
        <f t="shared" si="2"/>
        <v>2739</v>
      </c>
      <c r="S35" s="63">
        <f t="shared" si="8"/>
        <v>9179</v>
      </c>
      <c r="U35" s="91"/>
      <c r="V35" s="91"/>
      <c r="W35" s="91"/>
      <c r="X35" s="91"/>
      <c r="Y35" s="91"/>
      <c r="Z35" s="91"/>
      <c r="AA35" s="92"/>
      <c r="AB35" s="91"/>
      <c r="AC35" s="91"/>
      <c r="AD35" s="91"/>
      <c r="AE35" s="91"/>
      <c r="AF35" s="91"/>
      <c r="AG35" s="91"/>
      <c r="AH35" s="91"/>
      <c r="AI35" s="91"/>
      <c r="AJ35" s="91"/>
      <c r="AK35" s="91"/>
    </row>
    <row r="36" spans="1:37" ht="11.25">
      <c r="A36" s="60" t="s">
        <v>93</v>
      </c>
      <c r="B36" s="83" t="s">
        <v>56</v>
      </c>
      <c r="C36" s="62">
        <v>13</v>
      </c>
      <c r="D36" s="62">
        <v>2918</v>
      </c>
      <c r="E36" s="62">
        <v>32</v>
      </c>
      <c r="F36" s="62">
        <v>34</v>
      </c>
      <c r="G36" s="62">
        <v>4219</v>
      </c>
      <c r="H36" s="62">
        <v>3057</v>
      </c>
      <c r="I36" s="62"/>
      <c r="J36" s="63">
        <f aca="true" t="shared" si="11" ref="J36:J45">SUM(C36:I36)</f>
        <v>10273</v>
      </c>
      <c r="K36" s="61">
        <v>2</v>
      </c>
      <c r="L36" s="62">
        <v>502</v>
      </c>
      <c r="M36" s="62">
        <v>8</v>
      </c>
      <c r="N36" s="62">
        <v>12</v>
      </c>
      <c r="O36" s="62">
        <v>644</v>
      </c>
      <c r="P36" s="62">
        <v>1087</v>
      </c>
      <c r="Q36" s="61">
        <v>1</v>
      </c>
      <c r="R36" s="63">
        <f t="shared" si="2"/>
        <v>2256</v>
      </c>
      <c r="S36" s="63">
        <f aca="true" t="shared" si="12" ref="S36:S45">SUM(J36,R36)</f>
        <v>12529</v>
      </c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2"/>
      <c r="AJ36" s="91"/>
      <c r="AK36" s="91"/>
    </row>
    <row r="37" spans="1:37" ht="11.25">
      <c r="A37" s="60" t="s">
        <v>93</v>
      </c>
      <c r="B37" s="83" t="s">
        <v>53</v>
      </c>
      <c r="C37" s="62">
        <v>1</v>
      </c>
      <c r="D37" s="62">
        <v>2249</v>
      </c>
      <c r="E37" s="62">
        <v>2</v>
      </c>
      <c r="F37" s="62">
        <v>3</v>
      </c>
      <c r="G37" s="62">
        <v>1565</v>
      </c>
      <c r="H37" s="62">
        <v>420</v>
      </c>
      <c r="I37" s="61"/>
      <c r="J37" s="63">
        <f t="shared" si="11"/>
        <v>4240</v>
      </c>
      <c r="K37" s="62">
        <v>1</v>
      </c>
      <c r="L37" s="62">
        <v>481</v>
      </c>
      <c r="M37" s="61">
        <v>1</v>
      </c>
      <c r="N37" s="62">
        <v>2</v>
      </c>
      <c r="O37" s="62">
        <v>282</v>
      </c>
      <c r="P37" s="62">
        <v>243</v>
      </c>
      <c r="Q37" s="61"/>
      <c r="R37" s="63">
        <f t="shared" si="2"/>
        <v>1010</v>
      </c>
      <c r="S37" s="63">
        <f t="shared" si="12"/>
        <v>5250</v>
      </c>
      <c r="U37" s="91"/>
      <c r="V37" s="91"/>
      <c r="W37" s="91"/>
      <c r="X37" s="91"/>
      <c r="Y37" s="91"/>
      <c r="Z37" s="91"/>
      <c r="AA37" s="92"/>
      <c r="AB37" s="91"/>
      <c r="AC37" s="91"/>
      <c r="AD37" s="91"/>
      <c r="AE37" s="91"/>
      <c r="AF37" s="91"/>
      <c r="AG37" s="91"/>
      <c r="AH37" s="91"/>
      <c r="AI37" s="92"/>
      <c r="AJ37" s="91"/>
      <c r="AK37" s="91"/>
    </row>
    <row r="38" spans="1:37" ht="11.25">
      <c r="A38" s="60" t="s">
        <v>93</v>
      </c>
      <c r="B38" s="83" t="s">
        <v>52</v>
      </c>
      <c r="C38" s="62">
        <v>1</v>
      </c>
      <c r="D38" s="62">
        <v>1517</v>
      </c>
      <c r="E38" s="62">
        <v>1</v>
      </c>
      <c r="F38" s="62">
        <v>4</v>
      </c>
      <c r="G38" s="62">
        <v>268</v>
      </c>
      <c r="H38" s="62">
        <v>267</v>
      </c>
      <c r="I38" s="61"/>
      <c r="J38" s="63">
        <f t="shared" si="11"/>
        <v>2058</v>
      </c>
      <c r="K38" s="61">
        <v>1</v>
      </c>
      <c r="L38" s="62">
        <v>263</v>
      </c>
      <c r="M38" s="62">
        <v>1</v>
      </c>
      <c r="N38" s="61"/>
      <c r="O38" s="62">
        <v>91</v>
      </c>
      <c r="P38" s="62">
        <v>121</v>
      </c>
      <c r="Q38" s="61"/>
      <c r="R38" s="63">
        <f t="shared" si="2"/>
        <v>477</v>
      </c>
      <c r="S38" s="63">
        <f t="shared" si="12"/>
        <v>2535</v>
      </c>
      <c r="U38" s="91"/>
      <c r="V38" s="91"/>
      <c r="W38" s="91"/>
      <c r="X38" s="91"/>
      <c r="Y38" s="91"/>
      <c r="Z38" s="91"/>
      <c r="AA38" s="92"/>
      <c r="AB38" s="91"/>
      <c r="AC38" s="91"/>
      <c r="AD38" s="91"/>
      <c r="AE38" s="91"/>
      <c r="AF38" s="91"/>
      <c r="AG38" s="91"/>
      <c r="AH38" s="91"/>
      <c r="AI38" s="92"/>
      <c r="AJ38" s="91"/>
      <c r="AK38" s="91"/>
    </row>
    <row r="39" spans="1:37" ht="11.25">
      <c r="A39" s="60" t="s">
        <v>93</v>
      </c>
      <c r="B39" s="83" t="s">
        <v>49</v>
      </c>
      <c r="C39" s="62">
        <v>40</v>
      </c>
      <c r="D39" s="62">
        <v>3472</v>
      </c>
      <c r="E39" s="62">
        <v>38</v>
      </c>
      <c r="F39" s="62">
        <v>80</v>
      </c>
      <c r="G39" s="62">
        <v>8113</v>
      </c>
      <c r="H39" s="62">
        <v>4385</v>
      </c>
      <c r="I39" s="62">
        <v>1</v>
      </c>
      <c r="J39" s="63">
        <f t="shared" si="11"/>
        <v>16129</v>
      </c>
      <c r="K39" s="62">
        <v>7</v>
      </c>
      <c r="L39" s="62">
        <v>815</v>
      </c>
      <c r="M39" s="62">
        <v>14</v>
      </c>
      <c r="N39" s="62">
        <v>14</v>
      </c>
      <c r="O39" s="62">
        <v>1466</v>
      </c>
      <c r="P39" s="62">
        <v>1423</v>
      </c>
      <c r="Q39" s="61"/>
      <c r="R39" s="63">
        <f t="shared" si="2"/>
        <v>3739</v>
      </c>
      <c r="S39" s="63">
        <f t="shared" si="12"/>
        <v>19868</v>
      </c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2"/>
      <c r="AJ39" s="91"/>
      <c r="AK39" s="91"/>
    </row>
    <row r="40" spans="1:37" ht="11.25">
      <c r="A40" s="60" t="s">
        <v>93</v>
      </c>
      <c r="B40" s="83" t="s">
        <v>38</v>
      </c>
      <c r="C40" s="62">
        <v>10</v>
      </c>
      <c r="D40" s="62">
        <v>2638</v>
      </c>
      <c r="E40" s="62">
        <v>51</v>
      </c>
      <c r="F40" s="62">
        <v>29</v>
      </c>
      <c r="G40" s="62">
        <v>2324</v>
      </c>
      <c r="H40" s="62">
        <v>3353</v>
      </c>
      <c r="I40" s="62">
        <v>1</v>
      </c>
      <c r="J40" s="63">
        <f t="shared" si="11"/>
        <v>8406</v>
      </c>
      <c r="K40" s="61">
        <v>1</v>
      </c>
      <c r="L40" s="62">
        <v>1079</v>
      </c>
      <c r="M40" s="62">
        <v>25</v>
      </c>
      <c r="N40" s="62">
        <v>32</v>
      </c>
      <c r="O40" s="62">
        <v>981</v>
      </c>
      <c r="P40" s="62">
        <v>1881</v>
      </c>
      <c r="Q40" s="61"/>
      <c r="R40" s="63">
        <f t="shared" si="2"/>
        <v>3999</v>
      </c>
      <c r="S40" s="63">
        <f t="shared" si="12"/>
        <v>12405</v>
      </c>
      <c r="U40" s="91"/>
      <c r="V40" s="91"/>
      <c r="W40" s="91"/>
      <c r="X40" s="91"/>
      <c r="Y40" s="91"/>
      <c r="Z40" s="91"/>
      <c r="AA40" s="91"/>
      <c r="AB40" s="91"/>
      <c r="AC40" s="92"/>
      <c r="AD40" s="91"/>
      <c r="AE40" s="91"/>
      <c r="AF40" s="91"/>
      <c r="AG40" s="91"/>
      <c r="AH40" s="91"/>
      <c r="AI40" s="92"/>
      <c r="AJ40" s="91"/>
      <c r="AK40" s="91"/>
    </row>
    <row r="41" spans="1:37" ht="11.25">
      <c r="A41" s="60" t="s">
        <v>93</v>
      </c>
      <c r="B41" s="83" t="s">
        <v>37</v>
      </c>
      <c r="C41" s="61"/>
      <c r="D41" s="62">
        <v>109</v>
      </c>
      <c r="E41" s="62">
        <v>2</v>
      </c>
      <c r="F41" s="62">
        <v>2</v>
      </c>
      <c r="G41" s="62">
        <v>475</v>
      </c>
      <c r="H41" s="62">
        <v>115</v>
      </c>
      <c r="I41" s="61"/>
      <c r="J41" s="63">
        <f t="shared" si="11"/>
        <v>703</v>
      </c>
      <c r="K41" s="61"/>
      <c r="L41" s="62">
        <v>7</v>
      </c>
      <c r="M41" s="61"/>
      <c r="N41" s="61"/>
      <c r="O41" s="62">
        <v>11</v>
      </c>
      <c r="P41" s="62">
        <v>11</v>
      </c>
      <c r="Q41" s="61"/>
      <c r="R41" s="63">
        <f t="shared" si="2"/>
        <v>29</v>
      </c>
      <c r="S41" s="63">
        <f t="shared" si="12"/>
        <v>732</v>
      </c>
      <c r="U41" s="92"/>
      <c r="V41" s="91"/>
      <c r="W41" s="91"/>
      <c r="X41" s="91"/>
      <c r="Y41" s="91"/>
      <c r="Z41" s="91"/>
      <c r="AA41" s="92"/>
      <c r="AB41" s="91"/>
      <c r="AC41" s="92"/>
      <c r="AD41" s="91"/>
      <c r="AE41" s="92"/>
      <c r="AF41" s="92"/>
      <c r="AG41" s="91"/>
      <c r="AH41" s="91"/>
      <c r="AI41" s="92"/>
      <c r="AJ41" s="91"/>
      <c r="AK41" s="91"/>
    </row>
    <row r="42" spans="1:37" ht="11.25">
      <c r="A42" s="60" t="s">
        <v>93</v>
      </c>
      <c r="B42" s="83" t="s">
        <v>24</v>
      </c>
      <c r="C42" s="61"/>
      <c r="D42" s="62">
        <v>351</v>
      </c>
      <c r="E42" s="61">
        <v>1</v>
      </c>
      <c r="F42" s="62">
        <v>1</v>
      </c>
      <c r="G42" s="62">
        <v>222</v>
      </c>
      <c r="H42" s="62">
        <v>109</v>
      </c>
      <c r="I42" s="61"/>
      <c r="J42" s="63">
        <f t="shared" si="11"/>
        <v>684</v>
      </c>
      <c r="K42" s="61"/>
      <c r="L42" s="62">
        <v>48</v>
      </c>
      <c r="M42" s="62"/>
      <c r="N42" s="61"/>
      <c r="O42" s="62">
        <v>37</v>
      </c>
      <c r="P42" s="62">
        <v>37</v>
      </c>
      <c r="Q42" s="61"/>
      <c r="R42" s="63">
        <f t="shared" si="2"/>
        <v>122</v>
      </c>
      <c r="S42" s="63">
        <f t="shared" si="12"/>
        <v>806</v>
      </c>
      <c r="U42" s="92"/>
      <c r="V42" s="91"/>
      <c r="W42" s="91"/>
      <c r="X42" s="91"/>
      <c r="Y42" s="91"/>
      <c r="Z42" s="91"/>
      <c r="AA42" s="92"/>
      <c r="AB42" s="91"/>
      <c r="AC42" s="92"/>
      <c r="AD42" s="91"/>
      <c r="AE42" s="92"/>
      <c r="AF42" s="92"/>
      <c r="AG42" s="91"/>
      <c r="AH42" s="91"/>
      <c r="AI42" s="92"/>
      <c r="AJ42" s="91"/>
      <c r="AK42" s="91"/>
    </row>
    <row r="43" spans="1:37" ht="11.25">
      <c r="A43" s="60" t="s">
        <v>93</v>
      </c>
      <c r="B43" s="83" t="s">
        <v>15</v>
      </c>
      <c r="C43" s="62">
        <v>7</v>
      </c>
      <c r="D43" s="62">
        <v>3883</v>
      </c>
      <c r="E43" s="62">
        <v>41</v>
      </c>
      <c r="F43" s="62">
        <v>42</v>
      </c>
      <c r="G43" s="62">
        <v>1948</v>
      </c>
      <c r="H43" s="62">
        <v>4285</v>
      </c>
      <c r="I43" s="62">
        <v>1</v>
      </c>
      <c r="J43" s="63">
        <f t="shared" si="11"/>
        <v>10207</v>
      </c>
      <c r="K43" s="61">
        <v>1</v>
      </c>
      <c r="L43" s="62">
        <v>1051</v>
      </c>
      <c r="M43" s="62">
        <v>27</v>
      </c>
      <c r="N43" s="62">
        <v>15</v>
      </c>
      <c r="O43" s="62">
        <v>730</v>
      </c>
      <c r="P43" s="62">
        <v>1729</v>
      </c>
      <c r="Q43" s="61"/>
      <c r="R43" s="63">
        <f t="shared" si="2"/>
        <v>3553</v>
      </c>
      <c r="S43" s="63">
        <f t="shared" si="12"/>
        <v>13760</v>
      </c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2"/>
      <c r="AJ43" s="91"/>
      <c r="AK43" s="91"/>
    </row>
    <row r="44" spans="1:37" ht="11.25">
      <c r="A44" s="60" t="s">
        <v>93</v>
      </c>
      <c r="B44" s="83" t="s">
        <v>11</v>
      </c>
      <c r="C44" s="62">
        <v>4</v>
      </c>
      <c r="D44" s="62">
        <v>1859</v>
      </c>
      <c r="E44" s="62">
        <v>7</v>
      </c>
      <c r="F44" s="62">
        <v>7</v>
      </c>
      <c r="G44" s="62">
        <v>2682</v>
      </c>
      <c r="H44" s="62">
        <v>1159</v>
      </c>
      <c r="I44" s="61"/>
      <c r="J44" s="63">
        <f t="shared" si="11"/>
        <v>5718</v>
      </c>
      <c r="K44" s="61">
        <v>1</v>
      </c>
      <c r="L44" s="62">
        <v>552</v>
      </c>
      <c r="M44" s="62">
        <v>1</v>
      </c>
      <c r="N44" s="62">
        <v>1</v>
      </c>
      <c r="O44" s="62">
        <v>573</v>
      </c>
      <c r="P44" s="62">
        <v>650</v>
      </c>
      <c r="Q44" s="61"/>
      <c r="R44" s="63">
        <f t="shared" si="2"/>
        <v>1778</v>
      </c>
      <c r="S44" s="63">
        <f t="shared" si="12"/>
        <v>7496</v>
      </c>
      <c r="U44" s="91"/>
      <c r="V44" s="91"/>
      <c r="W44" s="91"/>
      <c r="X44" s="91"/>
      <c r="Y44" s="91"/>
      <c r="Z44" s="91"/>
      <c r="AA44" s="92"/>
      <c r="AB44" s="91"/>
      <c r="AC44" s="92"/>
      <c r="AD44" s="91"/>
      <c r="AE44" s="91"/>
      <c r="AF44" s="91"/>
      <c r="AG44" s="91"/>
      <c r="AH44" s="91"/>
      <c r="AI44" s="92"/>
      <c r="AJ44" s="91"/>
      <c r="AK44" s="91"/>
    </row>
    <row r="45" spans="1:37" ht="11.25">
      <c r="A45" s="60" t="s">
        <v>93</v>
      </c>
      <c r="B45" s="83" t="s">
        <v>9</v>
      </c>
      <c r="C45" s="61">
        <v>3</v>
      </c>
      <c r="D45" s="62">
        <v>1577</v>
      </c>
      <c r="E45" s="62">
        <v>15</v>
      </c>
      <c r="F45" s="62">
        <v>14</v>
      </c>
      <c r="G45" s="62">
        <v>744</v>
      </c>
      <c r="H45" s="62">
        <v>847</v>
      </c>
      <c r="I45" s="62">
        <v>1</v>
      </c>
      <c r="J45" s="63">
        <f t="shared" si="11"/>
        <v>3201</v>
      </c>
      <c r="K45" s="61"/>
      <c r="L45" s="62">
        <v>372</v>
      </c>
      <c r="M45" s="62">
        <v>6</v>
      </c>
      <c r="N45" s="62">
        <v>14</v>
      </c>
      <c r="O45" s="62">
        <v>169</v>
      </c>
      <c r="P45" s="62">
        <v>289</v>
      </c>
      <c r="Q45" s="61"/>
      <c r="R45" s="63">
        <f t="shared" si="2"/>
        <v>850</v>
      </c>
      <c r="S45" s="63">
        <f t="shared" si="12"/>
        <v>4051</v>
      </c>
      <c r="U45" s="91"/>
      <c r="V45" s="91"/>
      <c r="W45" s="91"/>
      <c r="X45" s="91"/>
      <c r="Y45" s="91"/>
      <c r="Z45" s="91"/>
      <c r="AA45" s="91"/>
      <c r="AB45" s="91"/>
      <c r="AC45" s="92"/>
      <c r="AD45" s="91"/>
      <c r="AE45" s="91"/>
      <c r="AF45" s="91"/>
      <c r="AG45" s="91"/>
      <c r="AH45" s="91"/>
      <c r="AI45" s="92"/>
      <c r="AJ45" s="91"/>
      <c r="AK45" s="91"/>
    </row>
    <row r="46" spans="1:37" ht="11.25">
      <c r="A46" s="67" t="s">
        <v>93</v>
      </c>
      <c r="B46" s="68" t="s">
        <v>0</v>
      </c>
      <c r="C46" s="69">
        <v>86</v>
      </c>
      <c r="D46" s="69">
        <v>23271</v>
      </c>
      <c r="E46" s="69">
        <v>204</v>
      </c>
      <c r="F46" s="69">
        <v>229</v>
      </c>
      <c r="G46" s="69">
        <v>24777</v>
      </c>
      <c r="H46" s="69">
        <v>19488</v>
      </c>
      <c r="I46" s="69">
        <v>4</v>
      </c>
      <c r="J46" s="70">
        <f>SUM(C46:I46)</f>
        <v>68059</v>
      </c>
      <c r="K46" s="69">
        <f>SUM(K35:K45)</f>
        <v>17</v>
      </c>
      <c r="L46" s="69">
        <f aca="true" t="shared" si="13" ref="L46:R46">SUM(L35:L45)</f>
        <v>6129</v>
      </c>
      <c r="M46" s="69">
        <f t="shared" si="13"/>
        <v>90</v>
      </c>
      <c r="N46" s="69">
        <f t="shared" si="13"/>
        <v>99</v>
      </c>
      <c r="O46" s="69">
        <f t="shared" si="13"/>
        <v>5651</v>
      </c>
      <c r="P46" s="69">
        <f t="shared" si="13"/>
        <v>8564</v>
      </c>
      <c r="Q46" s="69">
        <f t="shared" si="13"/>
        <v>2</v>
      </c>
      <c r="R46" s="70">
        <f t="shared" si="13"/>
        <v>20552</v>
      </c>
      <c r="S46" s="70">
        <f>SUM(J46,R46)</f>
        <v>88611</v>
      </c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</row>
    <row r="47" spans="1:37" ht="11.25">
      <c r="A47" s="60" t="s">
        <v>94</v>
      </c>
      <c r="B47" s="83" t="s">
        <v>61</v>
      </c>
      <c r="C47" s="62">
        <v>8</v>
      </c>
      <c r="D47" s="62">
        <v>1784</v>
      </c>
      <c r="E47" s="62">
        <v>26</v>
      </c>
      <c r="F47" s="62">
        <v>34</v>
      </c>
      <c r="G47" s="62">
        <v>3788</v>
      </c>
      <c r="H47" s="62">
        <v>1798</v>
      </c>
      <c r="I47" s="61"/>
      <c r="J47" s="63">
        <f>SUM(C47:I47)</f>
        <v>7438</v>
      </c>
      <c r="K47" s="62">
        <v>1</v>
      </c>
      <c r="L47" s="62">
        <v>434</v>
      </c>
      <c r="M47" s="62">
        <v>8</v>
      </c>
      <c r="N47" s="62">
        <v>7</v>
      </c>
      <c r="O47" s="62">
        <v>880</v>
      </c>
      <c r="P47" s="62">
        <v>645</v>
      </c>
      <c r="Q47" s="61"/>
      <c r="R47" s="63">
        <f t="shared" si="2"/>
        <v>1975</v>
      </c>
      <c r="S47" s="63">
        <f>SUM(J47,R47)</f>
        <v>9413</v>
      </c>
      <c r="U47" s="91"/>
      <c r="V47" s="91"/>
      <c r="W47" s="91"/>
      <c r="X47" s="91"/>
      <c r="Y47" s="91"/>
      <c r="Z47" s="91"/>
      <c r="AA47" s="92"/>
      <c r="AB47" s="91"/>
      <c r="AC47" s="91"/>
      <c r="AD47" s="91"/>
      <c r="AE47" s="91"/>
      <c r="AF47" s="91"/>
      <c r="AG47" s="91"/>
      <c r="AH47" s="91"/>
      <c r="AI47" s="92"/>
      <c r="AJ47" s="91"/>
      <c r="AK47" s="91"/>
    </row>
    <row r="48" spans="1:37" ht="11.25">
      <c r="A48" s="60" t="s">
        <v>94</v>
      </c>
      <c r="B48" s="83" t="s">
        <v>47</v>
      </c>
      <c r="C48" s="61"/>
      <c r="D48" s="62">
        <v>444</v>
      </c>
      <c r="E48" s="62">
        <v>3</v>
      </c>
      <c r="F48" s="62">
        <v>1</v>
      </c>
      <c r="G48" s="62">
        <v>570</v>
      </c>
      <c r="H48" s="62">
        <v>333</v>
      </c>
      <c r="I48" s="61"/>
      <c r="J48" s="63">
        <f aca="true" t="shared" si="14" ref="J48:J54">SUM(C48:I48)</f>
        <v>1351</v>
      </c>
      <c r="K48" s="62">
        <v>2</v>
      </c>
      <c r="L48" s="62">
        <v>61</v>
      </c>
      <c r="M48" s="61"/>
      <c r="N48" s="62">
        <v>2</v>
      </c>
      <c r="O48" s="62">
        <v>83</v>
      </c>
      <c r="P48" s="62">
        <v>94</v>
      </c>
      <c r="Q48" s="61"/>
      <c r="R48" s="63">
        <f t="shared" si="2"/>
        <v>242</v>
      </c>
      <c r="S48" s="63">
        <f aca="true" t="shared" si="15" ref="S48:S54">SUM(J48,R48)</f>
        <v>1593</v>
      </c>
      <c r="U48" s="92"/>
      <c r="V48" s="91"/>
      <c r="W48" s="91"/>
      <c r="X48" s="91"/>
      <c r="Y48" s="91"/>
      <c r="Z48" s="91"/>
      <c r="AA48" s="92"/>
      <c r="AB48" s="91"/>
      <c r="AC48" s="91"/>
      <c r="AD48" s="91"/>
      <c r="AE48" s="92"/>
      <c r="AF48" s="91"/>
      <c r="AG48" s="91"/>
      <c r="AH48" s="91"/>
      <c r="AI48" s="92"/>
      <c r="AJ48" s="91"/>
      <c r="AK48" s="91"/>
    </row>
    <row r="49" spans="1:37" ht="11.25">
      <c r="A49" s="60" t="s">
        <v>94</v>
      </c>
      <c r="B49" s="83" t="s">
        <v>31</v>
      </c>
      <c r="C49" s="62">
        <v>49</v>
      </c>
      <c r="D49" s="62">
        <v>9571</v>
      </c>
      <c r="E49" s="62">
        <v>168</v>
      </c>
      <c r="F49" s="62">
        <v>150</v>
      </c>
      <c r="G49" s="62">
        <v>9768</v>
      </c>
      <c r="H49" s="62">
        <v>8681</v>
      </c>
      <c r="I49" s="62">
        <v>4</v>
      </c>
      <c r="J49" s="63">
        <f t="shared" si="14"/>
        <v>28391</v>
      </c>
      <c r="K49" s="62">
        <v>8</v>
      </c>
      <c r="L49" s="62">
        <v>2592</v>
      </c>
      <c r="M49" s="62">
        <v>55</v>
      </c>
      <c r="N49" s="62">
        <v>56</v>
      </c>
      <c r="O49" s="62">
        <v>2271</v>
      </c>
      <c r="P49" s="62">
        <v>3838</v>
      </c>
      <c r="Q49" s="61"/>
      <c r="R49" s="63">
        <f t="shared" si="2"/>
        <v>8820</v>
      </c>
      <c r="S49" s="63">
        <f t="shared" si="15"/>
        <v>37211</v>
      </c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2"/>
      <c r="AJ49" s="91"/>
      <c r="AK49" s="91"/>
    </row>
    <row r="50" spans="1:37" ht="11.25">
      <c r="A50" s="60" t="s">
        <v>94</v>
      </c>
      <c r="B50" s="83" t="s">
        <v>22</v>
      </c>
      <c r="C50" s="62">
        <v>29</v>
      </c>
      <c r="D50" s="62">
        <v>3277</v>
      </c>
      <c r="E50" s="62">
        <v>55</v>
      </c>
      <c r="F50" s="62">
        <v>38</v>
      </c>
      <c r="G50" s="62">
        <v>6220</v>
      </c>
      <c r="H50" s="62">
        <v>3344</v>
      </c>
      <c r="I50" s="61"/>
      <c r="J50" s="63">
        <f t="shared" si="14"/>
        <v>12963</v>
      </c>
      <c r="K50" s="62">
        <v>1</v>
      </c>
      <c r="L50" s="62">
        <v>1308</v>
      </c>
      <c r="M50" s="62">
        <v>8</v>
      </c>
      <c r="N50" s="62">
        <v>10</v>
      </c>
      <c r="O50" s="62">
        <v>1757</v>
      </c>
      <c r="P50" s="62">
        <v>1895</v>
      </c>
      <c r="Q50" s="61"/>
      <c r="R50" s="63">
        <f t="shared" si="2"/>
        <v>4979</v>
      </c>
      <c r="S50" s="63">
        <f t="shared" si="15"/>
        <v>17942</v>
      </c>
      <c r="U50" s="91"/>
      <c r="V50" s="91"/>
      <c r="W50" s="91"/>
      <c r="X50" s="91"/>
      <c r="Y50" s="91"/>
      <c r="Z50" s="91"/>
      <c r="AA50" s="92"/>
      <c r="AB50" s="91"/>
      <c r="AC50" s="91"/>
      <c r="AD50" s="91"/>
      <c r="AE50" s="91"/>
      <c r="AF50" s="91"/>
      <c r="AG50" s="91"/>
      <c r="AH50" s="91"/>
      <c r="AI50" s="92"/>
      <c r="AJ50" s="91"/>
      <c r="AK50" s="91"/>
    </row>
    <row r="51" spans="1:37" ht="11.25">
      <c r="A51" s="60" t="s">
        <v>94</v>
      </c>
      <c r="B51" s="83" t="s">
        <v>21</v>
      </c>
      <c r="C51" s="62">
        <v>26</v>
      </c>
      <c r="D51" s="62">
        <v>4037</v>
      </c>
      <c r="E51" s="62">
        <v>36</v>
      </c>
      <c r="F51" s="62">
        <v>89</v>
      </c>
      <c r="G51" s="62">
        <v>9782</v>
      </c>
      <c r="H51" s="62">
        <v>6184</v>
      </c>
      <c r="I51" s="61">
        <v>1</v>
      </c>
      <c r="J51" s="63">
        <f t="shared" si="14"/>
        <v>20155</v>
      </c>
      <c r="K51" s="62">
        <v>7</v>
      </c>
      <c r="L51" s="62">
        <v>1012</v>
      </c>
      <c r="M51" s="62">
        <v>11</v>
      </c>
      <c r="N51" s="62">
        <v>18</v>
      </c>
      <c r="O51" s="62">
        <v>2062</v>
      </c>
      <c r="P51" s="62">
        <v>2511</v>
      </c>
      <c r="Q51" s="61"/>
      <c r="R51" s="63">
        <f t="shared" si="2"/>
        <v>5621</v>
      </c>
      <c r="S51" s="63">
        <f t="shared" si="15"/>
        <v>25776</v>
      </c>
      <c r="U51" s="91"/>
      <c r="V51" s="91"/>
      <c r="W51" s="91"/>
      <c r="X51" s="91"/>
      <c r="Y51" s="91"/>
      <c r="Z51" s="91"/>
      <c r="AA51" s="92"/>
      <c r="AB51" s="91"/>
      <c r="AC51" s="91"/>
      <c r="AD51" s="91"/>
      <c r="AE51" s="91"/>
      <c r="AF51" s="91"/>
      <c r="AG51" s="91"/>
      <c r="AH51" s="91"/>
      <c r="AI51" s="92"/>
      <c r="AJ51" s="91"/>
      <c r="AK51" s="91"/>
    </row>
    <row r="52" spans="1:37" ht="11.25">
      <c r="A52" s="60" t="s">
        <v>94</v>
      </c>
      <c r="B52" s="83" t="s">
        <v>18</v>
      </c>
      <c r="C52" s="61">
        <v>2</v>
      </c>
      <c r="D52" s="62">
        <v>924</v>
      </c>
      <c r="E52" s="62">
        <v>17</v>
      </c>
      <c r="F52" s="62">
        <v>16</v>
      </c>
      <c r="G52" s="62">
        <v>1328</v>
      </c>
      <c r="H52" s="62">
        <v>843</v>
      </c>
      <c r="I52" s="62"/>
      <c r="J52" s="63">
        <f t="shared" si="14"/>
        <v>3130</v>
      </c>
      <c r="K52" s="61"/>
      <c r="L52" s="62">
        <v>224</v>
      </c>
      <c r="M52" s="62">
        <v>4</v>
      </c>
      <c r="N52" s="62">
        <v>7</v>
      </c>
      <c r="O52" s="62">
        <v>372</v>
      </c>
      <c r="P52" s="62">
        <v>332</v>
      </c>
      <c r="Q52" s="61">
        <v>1</v>
      </c>
      <c r="R52" s="63">
        <f t="shared" si="2"/>
        <v>940</v>
      </c>
      <c r="S52" s="63">
        <f t="shared" si="15"/>
        <v>4070</v>
      </c>
      <c r="U52" s="91"/>
      <c r="V52" s="91"/>
      <c r="W52" s="91"/>
      <c r="X52" s="91"/>
      <c r="Y52" s="91"/>
      <c r="Z52" s="91"/>
      <c r="AA52" s="91"/>
      <c r="AB52" s="91"/>
      <c r="AC52" s="92"/>
      <c r="AD52" s="91"/>
      <c r="AE52" s="91"/>
      <c r="AF52" s="91"/>
      <c r="AG52" s="91"/>
      <c r="AH52" s="91"/>
      <c r="AI52" s="92"/>
      <c r="AJ52" s="91"/>
      <c r="AK52" s="91"/>
    </row>
    <row r="53" spans="1:37" ht="11.25">
      <c r="A53" s="60" t="s">
        <v>94</v>
      </c>
      <c r="B53" s="83" t="s">
        <v>8</v>
      </c>
      <c r="C53" s="62">
        <v>2</v>
      </c>
      <c r="D53" s="62">
        <v>182</v>
      </c>
      <c r="E53" s="62">
        <v>1</v>
      </c>
      <c r="F53" s="62">
        <v>8</v>
      </c>
      <c r="G53" s="62">
        <v>137</v>
      </c>
      <c r="H53" s="62">
        <v>267</v>
      </c>
      <c r="I53" s="61"/>
      <c r="J53" s="63">
        <f t="shared" si="14"/>
        <v>597</v>
      </c>
      <c r="K53" s="61"/>
      <c r="L53" s="62">
        <v>5</v>
      </c>
      <c r="M53" s="61"/>
      <c r="N53" s="61"/>
      <c r="O53" s="62">
        <v>6</v>
      </c>
      <c r="P53" s="62">
        <v>11</v>
      </c>
      <c r="Q53" s="61"/>
      <c r="R53" s="63">
        <f t="shared" si="2"/>
        <v>22</v>
      </c>
      <c r="S53" s="63">
        <f t="shared" si="15"/>
        <v>619</v>
      </c>
      <c r="U53" s="91"/>
      <c r="V53" s="91"/>
      <c r="W53" s="91"/>
      <c r="X53" s="91"/>
      <c r="Y53" s="91"/>
      <c r="Z53" s="91"/>
      <c r="AA53" s="92"/>
      <c r="AB53" s="91"/>
      <c r="AC53" s="92"/>
      <c r="AD53" s="91"/>
      <c r="AE53" s="92"/>
      <c r="AF53" s="92"/>
      <c r="AG53" s="91"/>
      <c r="AH53" s="91"/>
      <c r="AI53" s="92"/>
      <c r="AJ53" s="91"/>
      <c r="AK53" s="91"/>
    </row>
    <row r="54" spans="1:37" ht="11.25">
      <c r="A54" s="60" t="s">
        <v>94</v>
      </c>
      <c r="B54" s="83" t="s">
        <v>7</v>
      </c>
      <c r="C54" s="61">
        <v>4</v>
      </c>
      <c r="D54" s="62">
        <v>2049</v>
      </c>
      <c r="E54" s="62">
        <v>60</v>
      </c>
      <c r="F54" s="62">
        <v>47</v>
      </c>
      <c r="G54" s="62">
        <v>799</v>
      </c>
      <c r="H54" s="62">
        <v>1440</v>
      </c>
      <c r="I54" s="61"/>
      <c r="J54" s="63">
        <f t="shared" si="14"/>
        <v>4399</v>
      </c>
      <c r="K54" s="61"/>
      <c r="L54" s="62">
        <v>722</v>
      </c>
      <c r="M54" s="62">
        <v>32</v>
      </c>
      <c r="N54" s="62">
        <v>17</v>
      </c>
      <c r="O54" s="62">
        <v>338</v>
      </c>
      <c r="P54" s="62">
        <v>899</v>
      </c>
      <c r="Q54" s="61"/>
      <c r="R54" s="63">
        <f t="shared" si="2"/>
        <v>2008</v>
      </c>
      <c r="S54" s="63">
        <f t="shared" si="15"/>
        <v>6407</v>
      </c>
      <c r="U54" s="91"/>
      <c r="V54" s="91"/>
      <c r="W54" s="91"/>
      <c r="X54" s="91"/>
      <c r="Y54" s="91"/>
      <c r="Z54" s="91"/>
      <c r="AA54" s="92"/>
      <c r="AB54" s="91"/>
      <c r="AC54" s="92"/>
      <c r="AD54" s="91"/>
      <c r="AE54" s="91"/>
      <c r="AF54" s="91"/>
      <c r="AG54" s="91"/>
      <c r="AH54" s="91"/>
      <c r="AI54" s="92"/>
      <c r="AJ54" s="91"/>
      <c r="AK54" s="91"/>
    </row>
    <row r="55" spans="1:37" ht="11.25">
      <c r="A55" s="67" t="s">
        <v>94</v>
      </c>
      <c r="B55" s="68" t="s">
        <v>0</v>
      </c>
      <c r="C55" s="69">
        <v>120</v>
      </c>
      <c r="D55" s="69">
        <v>22268</v>
      </c>
      <c r="E55" s="69">
        <v>366</v>
      </c>
      <c r="F55" s="69">
        <v>383</v>
      </c>
      <c r="G55" s="69">
        <v>32392</v>
      </c>
      <c r="H55" s="69">
        <v>22890</v>
      </c>
      <c r="I55" s="69">
        <v>5</v>
      </c>
      <c r="J55" s="70">
        <f aca="true" t="shared" si="16" ref="J55:J68">SUM(C55:I55)</f>
        <v>78424</v>
      </c>
      <c r="K55" s="69">
        <f>SUM(K47:K54)</f>
        <v>19</v>
      </c>
      <c r="L55" s="69">
        <f aca="true" t="shared" si="17" ref="L55:R55">SUM(L47:L54)</f>
        <v>6358</v>
      </c>
      <c r="M55" s="69">
        <f t="shared" si="17"/>
        <v>118</v>
      </c>
      <c r="N55" s="69">
        <f t="shared" si="17"/>
        <v>117</v>
      </c>
      <c r="O55" s="69">
        <f t="shared" si="17"/>
        <v>7769</v>
      </c>
      <c r="P55" s="69">
        <f t="shared" si="17"/>
        <v>10225</v>
      </c>
      <c r="Q55" s="69">
        <f t="shared" si="17"/>
        <v>1</v>
      </c>
      <c r="R55" s="70">
        <f t="shared" si="17"/>
        <v>24607</v>
      </c>
      <c r="S55" s="70">
        <f>SUM(J55,R55)</f>
        <v>103031</v>
      </c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2"/>
      <c r="AJ55" s="91"/>
      <c r="AK55" s="91"/>
    </row>
    <row r="56" spans="1:37" ht="11.25">
      <c r="A56" s="60" t="s">
        <v>95</v>
      </c>
      <c r="B56" s="83" t="s">
        <v>41</v>
      </c>
      <c r="C56" s="62">
        <v>6</v>
      </c>
      <c r="D56" s="62">
        <v>366</v>
      </c>
      <c r="E56" s="62">
        <v>1</v>
      </c>
      <c r="F56" s="62">
        <v>6</v>
      </c>
      <c r="G56" s="62">
        <v>1011</v>
      </c>
      <c r="H56" s="62">
        <v>744</v>
      </c>
      <c r="I56" s="61"/>
      <c r="J56" s="63">
        <f t="shared" si="16"/>
        <v>2134</v>
      </c>
      <c r="K56" s="62">
        <v>1</v>
      </c>
      <c r="L56" s="62">
        <v>230</v>
      </c>
      <c r="M56" s="62">
        <v>2</v>
      </c>
      <c r="N56" s="62">
        <v>1</v>
      </c>
      <c r="O56" s="62">
        <v>365</v>
      </c>
      <c r="P56" s="62">
        <v>475</v>
      </c>
      <c r="Q56" s="61"/>
      <c r="R56" s="63">
        <f t="shared" si="2"/>
        <v>1074</v>
      </c>
      <c r="S56" s="63">
        <f>SUM(J56,R56)</f>
        <v>3208</v>
      </c>
      <c r="U56" s="91"/>
      <c r="V56" s="91"/>
      <c r="W56" s="91"/>
      <c r="X56" s="91"/>
      <c r="Y56" s="91"/>
      <c r="Z56" s="91"/>
      <c r="AA56" s="92"/>
      <c r="AB56" s="91"/>
      <c r="AC56" s="91"/>
      <c r="AD56" s="91"/>
      <c r="AE56" s="91"/>
      <c r="AF56" s="91"/>
      <c r="AG56" s="91"/>
      <c r="AH56" s="91"/>
      <c r="AI56" s="92"/>
      <c r="AJ56" s="91"/>
      <c r="AK56" s="91"/>
    </row>
    <row r="57" spans="1:37" ht="11.25">
      <c r="A57" s="60" t="s">
        <v>95</v>
      </c>
      <c r="B57" s="83" t="s">
        <v>25</v>
      </c>
      <c r="C57" s="62">
        <v>129</v>
      </c>
      <c r="D57" s="62">
        <v>15721</v>
      </c>
      <c r="E57" s="62">
        <v>115</v>
      </c>
      <c r="F57" s="62">
        <v>352</v>
      </c>
      <c r="G57" s="62">
        <v>34153</v>
      </c>
      <c r="H57" s="62">
        <v>22361</v>
      </c>
      <c r="I57" s="62">
        <v>16</v>
      </c>
      <c r="J57" s="63">
        <f t="shared" si="16"/>
        <v>72847</v>
      </c>
      <c r="K57" s="62">
        <v>15</v>
      </c>
      <c r="L57" s="62">
        <v>5341</v>
      </c>
      <c r="M57" s="62">
        <v>45</v>
      </c>
      <c r="N57" s="62">
        <v>115</v>
      </c>
      <c r="O57" s="62">
        <v>9232</v>
      </c>
      <c r="P57" s="62">
        <v>10768</v>
      </c>
      <c r="Q57" s="61"/>
      <c r="R57" s="63">
        <f t="shared" si="2"/>
        <v>25516</v>
      </c>
      <c r="S57" s="63">
        <f>SUM(J57,R57)</f>
        <v>98363</v>
      </c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2"/>
      <c r="AJ57" s="91"/>
      <c r="AK57" s="91"/>
    </row>
    <row r="58" spans="1:37" ht="11.25">
      <c r="A58" s="67" t="s">
        <v>95</v>
      </c>
      <c r="B58" s="68" t="s">
        <v>0</v>
      </c>
      <c r="C58" s="69">
        <v>135</v>
      </c>
      <c r="D58" s="69">
        <v>16087</v>
      </c>
      <c r="E58" s="69">
        <v>116</v>
      </c>
      <c r="F58" s="69">
        <v>358</v>
      </c>
      <c r="G58" s="69">
        <v>35164</v>
      </c>
      <c r="H58" s="69">
        <v>23105</v>
      </c>
      <c r="I58" s="69">
        <v>16</v>
      </c>
      <c r="J58" s="70">
        <f t="shared" si="16"/>
        <v>74981</v>
      </c>
      <c r="K58" s="69">
        <f>SUM(K56:K57)</f>
        <v>16</v>
      </c>
      <c r="L58" s="69">
        <f aca="true" t="shared" si="18" ref="L58:R58">SUM(L56:L57)</f>
        <v>5571</v>
      </c>
      <c r="M58" s="69">
        <f t="shared" si="18"/>
        <v>47</v>
      </c>
      <c r="N58" s="69">
        <f t="shared" si="18"/>
        <v>116</v>
      </c>
      <c r="O58" s="69">
        <f t="shared" si="18"/>
        <v>9597</v>
      </c>
      <c r="P58" s="69">
        <f t="shared" si="18"/>
        <v>11243</v>
      </c>
      <c r="Q58" s="69">
        <f t="shared" si="18"/>
        <v>0</v>
      </c>
      <c r="R58" s="70">
        <f t="shared" si="18"/>
        <v>26590</v>
      </c>
      <c r="S58" s="70">
        <f aca="true" t="shared" si="19" ref="S58:S121">SUM(J58,R58)</f>
        <v>101571</v>
      </c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2"/>
      <c r="AJ58" s="91"/>
      <c r="AK58" s="91"/>
    </row>
    <row r="59" spans="1:37" ht="11.25">
      <c r="A59" s="60" t="s">
        <v>96</v>
      </c>
      <c r="B59" s="83" t="s">
        <v>45</v>
      </c>
      <c r="C59" s="62">
        <v>24</v>
      </c>
      <c r="D59" s="62">
        <v>6518</v>
      </c>
      <c r="E59" s="62">
        <v>77</v>
      </c>
      <c r="F59" s="62">
        <v>117</v>
      </c>
      <c r="G59" s="62">
        <v>6594</v>
      </c>
      <c r="H59" s="62">
        <v>8776</v>
      </c>
      <c r="I59" s="62">
        <v>2</v>
      </c>
      <c r="J59" s="63">
        <f t="shared" si="16"/>
        <v>22108</v>
      </c>
      <c r="K59" s="62">
        <v>2</v>
      </c>
      <c r="L59" s="62">
        <v>2047</v>
      </c>
      <c r="M59" s="62">
        <v>32</v>
      </c>
      <c r="N59" s="62">
        <v>35</v>
      </c>
      <c r="O59" s="62">
        <v>1839</v>
      </c>
      <c r="P59" s="62">
        <v>3789</v>
      </c>
      <c r="Q59" s="62">
        <v>1</v>
      </c>
      <c r="R59" s="63">
        <f t="shared" si="2"/>
        <v>7745</v>
      </c>
      <c r="S59" s="63">
        <f t="shared" si="19"/>
        <v>29853</v>
      </c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</row>
    <row r="60" spans="1:37" ht="11.25">
      <c r="A60" s="60" t="s">
        <v>96</v>
      </c>
      <c r="B60" s="83" t="s">
        <v>41</v>
      </c>
      <c r="C60" s="62">
        <v>28</v>
      </c>
      <c r="D60" s="62">
        <v>5857</v>
      </c>
      <c r="E60" s="62">
        <v>79</v>
      </c>
      <c r="F60" s="62">
        <v>112</v>
      </c>
      <c r="G60" s="62">
        <v>7638</v>
      </c>
      <c r="H60" s="62">
        <v>8216</v>
      </c>
      <c r="I60" s="62">
        <v>9</v>
      </c>
      <c r="J60" s="63">
        <f t="shared" si="16"/>
        <v>21939</v>
      </c>
      <c r="K60" s="62">
        <v>5</v>
      </c>
      <c r="L60" s="62">
        <v>1693</v>
      </c>
      <c r="M60" s="62">
        <v>17</v>
      </c>
      <c r="N60" s="62">
        <v>35</v>
      </c>
      <c r="O60" s="62">
        <v>1924</v>
      </c>
      <c r="P60" s="62">
        <v>3508</v>
      </c>
      <c r="Q60" s="62">
        <v>1</v>
      </c>
      <c r="R60" s="63">
        <f t="shared" si="2"/>
        <v>7183</v>
      </c>
      <c r="S60" s="63">
        <f t="shared" si="19"/>
        <v>29122</v>
      </c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</row>
    <row r="61" spans="1:37" ht="11.25">
      <c r="A61" s="60" t="s">
        <v>96</v>
      </c>
      <c r="B61" s="83" t="s">
        <v>35</v>
      </c>
      <c r="C61" s="61"/>
      <c r="D61" s="62">
        <v>128</v>
      </c>
      <c r="E61" s="62">
        <v>1</v>
      </c>
      <c r="F61" s="62">
        <v>2</v>
      </c>
      <c r="G61" s="62">
        <v>763</v>
      </c>
      <c r="H61" s="62">
        <v>105</v>
      </c>
      <c r="I61" s="61"/>
      <c r="J61" s="63">
        <f t="shared" si="16"/>
        <v>999</v>
      </c>
      <c r="K61" s="61"/>
      <c r="L61" s="62">
        <v>27</v>
      </c>
      <c r="M61" s="61"/>
      <c r="N61" s="62">
        <v>1</v>
      </c>
      <c r="O61" s="62">
        <v>121</v>
      </c>
      <c r="P61" s="62">
        <v>67</v>
      </c>
      <c r="Q61" s="61"/>
      <c r="R61" s="63">
        <f t="shared" si="2"/>
        <v>216</v>
      </c>
      <c r="S61" s="63">
        <f t="shared" si="19"/>
        <v>1215</v>
      </c>
      <c r="U61" s="92"/>
      <c r="V61" s="91"/>
      <c r="W61" s="91"/>
      <c r="X61" s="91"/>
      <c r="Y61" s="91"/>
      <c r="Z61" s="91"/>
      <c r="AA61" s="92"/>
      <c r="AB61" s="91"/>
      <c r="AC61" s="92"/>
      <c r="AD61" s="91"/>
      <c r="AE61" s="92"/>
      <c r="AF61" s="91"/>
      <c r="AG61" s="91"/>
      <c r="AH61" s="91"/>
      <c r="AI61" s="92"/>
      <c r="AJ61" s="91"/>
      <c r="AK61" s="91"/>
    </row>
    <row r="62" spans="1:37" ht="11.25">
      <c r="A62" s="60" t="s">
        <v>96</v>
      </c>
      <c r="B62" s="83" t="s">
        <v>23</v>
      </c>
      <c r="C62" s="62">
        <v>10</v>
      </c>
      <c r="D62" s="62">
        <v>1017</v>
      </c>
      <c r="E62" s="62">
        <v>4</v>
      </c>
      <c r="F62" s="62">
        <v>18</v>
      </c>
      <c r="G62" s="62">
        <v>3860</v>
      </c>
      <c r="H62" s="62">
        <v>1846</v>
      </c>
      <c r="I62" s="61"/>
      <c r="J62" s="63">
        <f t="shared" si="16"/>
        <v>6755</v>
      </c>
      <c r="K62" s="62"/>
      <c r="L62" s="62">
        <v>371</v>
      </c>
      <c r="M62" s="62">
        <v>4</v>
      </c>
      <c r="N62" s="62">
        <v>2</v>
      </c>
      <c r="O62" s="62">
        <v>792</v>
      </c>
      <c r="P62" s="62">
        <v>975</v>
      </c>
      <c r="Q62" s="61"/>
      <c r="R62" s="63">
        <f t="shared" si="2"/>
        <v>2144</v>
      </c>
      <c r="S62" s="63">
        <f t="shared" si="19"/>
        <v>8899</v>
      </c>
      <c r="U62" s="91"/>
      <c r="V62" s="91"/>
      <c r="W62" s="91"/>
      <c r="X62" s="91"/>
      <c r="Y62" s="91"/>
      <c r="Z62" s="91"/>
      <c r="AA62" s="92"/>
      <c r="AB62" s="91"/>
      <c r="AC62" s="91"/>
      <c r="AD62" s="91"/>
      <c r="AE62" s="91"/>
      <c r="AF62" s="91"/>
      <c r="AG62" s="91"/>
      <c r="AH62" s="91"/>
      <c r="AI62" s="92"/>
      <c r="AJ62" s="91"/>
      <c r="AK62" s="91"/>
    </row>
    <row r="63" spans="1:37" ht="11.25">
      <c r="A63" s="60" t="s">
        <v>96</v>
      </c>
      <c r="B63" s="83" t="s">
        <v>12</v>
      </c>
      <c r="C63" s="62">
        <v>2</v>
      </c>
      <c r="D63" s="62">
        <v>376</v>
      </c>
      <c r="E63" s="62"/>
      <c r="F63" s="62">
        <v>10</v>
      </c>
      <c r="G63" s="62">
        <v>2365</v>
      </c>
      <c r="H63" s="62">
        <v>667</v>
      </c>
      <c r="I63" s="61"/>
      <c r="J63" s="63">
        <f t="shared" si="16"/>
        <v>3420</v>
      </c>
      <c r="K63" s="61">
        <v>2</v>
      </c>
      <c r="L63" s="62">
        <v>120</v>
      </c>
      <c r="M63" s="62">
        <v>2</v>
      </c>
      <c r="N63" s="62">
        <v>2</v>
      </c>
      <c r="O63" s="62">
        <v>456</v>
      </c>
      <c r="P63" s="62">
        <v>446</v>
      </c>
      <c r="Q63" s="61"/>
      <c r="R63" s="63">
        <f t="shared" si="2"/>
        <v>1028</v>
      </c>
      <c r="S63" s="63">
        <f t="shared" si="19"/>
        <v>4448</v>
      </c>
      <c r="U63" s="91"/>
      <c r="V63" s="91"/>
      <c r="W63" s="91"/>
      <c r="X63" s="91"/>
      <c r="Y63" s="91"/>
      <c r="Z63" s="91"/>
      <c r="AA63" s="92"/>
      <c r="AB63" s="91"/>
      <c r="AC63" s="91"/>
      <c r="AD63" s="91"/>
      <c r="AE63" s="91"/>
      <c r="AF63" s="91"/>
      <c r="AG63" s="91"/>
      <c r="AH63" s="91"/>
      <c r="AI63" s="92"/>
      <c r="AJ63" s="91"/>
      <c r="AK63" s="91"/>
    </row>
    <row r="64" spans="1:37" ht="11.25">
      <c r="A64" s="60" t="s">
        <v>96</v>
      </c>
      <c r="B64" s="83" t="s">
        <v>10</v>
      </c>
      <c r="C64" s="62">
        <v>19</v>
      </c>
      <c r="D64" s="62">
        <v>4210</v>
      </c>
      <c r="E64" s="62">
        <v>100</v>
      </c>
      <c r="F64" s="62">
        <v>79</v>
      </c>
      <c r="G64" s="62">
        <v>4300</v>
      </c>
      <c r="H64" s="62">
        <v>4575</v>
      </c>
      <c r="I64" s="62">
        <v>2</v>
      </c>
      <c r="J64" s="63">
        <f t="shared" si="16"/>
        <v>13285</v>
      </c>
      <c r="K64" s="62">
        <v>4</v>
      </c>
      <c r="L64" s="62">
        <v>1120</v>
      </c>
      <c r="M64" s="62">
        <v>52</v>
      </c>
      <c r="N64" s="62">
        <v>48</v>
      </c>
      <c r="O64" s="62">
        <v>988</v>
      </c>
      <c r="P64" s="62">
        <v>1742</v>
      </c>
      <c r="Q64" s="61"/>
      <c r="R64" s="63">
        <f t="shared" si="2"/>
        <v>3954</v>
      </c>
      <c r="S64" s="63">
        <f t="shared" si="19"/>
        <v>17239</v>
      </c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2"/>
      <c r="AJ64" s="91"/>
      <c r="AK64" s="91"/>
    </row>
    <row r="65" spans="1:37" ht="11.25">
      <c r="A65" s="67" t="s">
        <v>96</v>
      </c>
      <c r="B65" s="68" t="s">
        <v>0</v>
      </c>
      <c r="C65" s="69">
        <v>83</v>
      </c>
      <c r="D65" s="69">
        <v>18106</v>
      </c>
      <c r="E65" s="69">
        <v>261</v>
      </c>
      <c r="F65" s="69">
        <v>338</v>
      </c>
      <c r="G65" s="69">
        <v>25520</v>
      </c>
      <c r="H65" s="69">
        <v>24185</v>
      </c>
      <c r="I65" s="69">
        <v>13</v>
      </c>
      <c r="J65" s="70">
        <f t="shared" si="16"/>
        <v>68506</v>
      </c>
      <c r="K65" s="69">
        <f>SUM(K59:K64)</f>
        <v>13</v>
      </c>
      <c r="L65" s="69">
        <f aca="true" t="shared" si="20" ref="L65:R65">SUM(L59:L64)</f>
        <v>5378</v>
      </c>
      <c r="M65" s="69">
        <f t="shared" si="20"/>
        <v>107</v>
      </c>
      <c r="N65" s="69">
        <f t="shared" si="20"/>
        <v>123</v>
      </c>
      <c r="O65" s="69">
        <f t="shared" si="20"/>
        <v>6120</v>
      </c>
      <c r="P65" s="69">
        <f t="shared" si="20"/>
        <v>10527</v>
      </c>
      <c r="Q65" s="69">
        <f t="shared" si="20"/>
        <v>2</v>
      </c>
      <c r="R65" s="70">
        <f t="shared" si="20"/>
        <v>22270</v>
      </c>
      <c r="S65" s="70">
        <f t="shared" si="19"/>
        <v>90776</v>
      </c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</row>
    <row r="66" spans="1:37" ht="11.25">
      <c r="A66" s="60" t="s">
        <v>97</v>
      </c>
      <c r="B66" s="83" t="s">
        <v>44</v>
      </c>
      <c r="C66" s="62">
        <v>55</v>
      </c>
      <c r="D66" s="62">
        <v>14082</v>
      </c>
      <c r="E66" s="62">
        <v>84</v>
      </c>
      <c r="F66" s="62">
        <v>287</v>
      </c>
      <c r="G66" s="62">
        <v>41646</v>
      </c>
      <c r="H66" s="62">
        <v>22814</v>
      </c>
      <c r="I66" s="62">
        <v>2</v>
      </c>
      <c r="J66" s="63">
        <f t="shared" si="16"/>
        <v>78970</v>
      </c>
      <c r="K66" s="62">
        <v>14</v>
      </c>
      <c r="L66" s="62">
        <v>3626</v>
      </c>
      <c r="M66" s="62">
        <v>41</v>
      </c>
      <c r="N66" s="62">
        <v>92</v>
      </c>
      <c r="O66" s="62">
        <v>7155</v>
      </c>
      <c r="P66" s="62">
        <v>8102</v>
      </c>
      <c r="Q66" s="62">
        <v>1</v>
      </c>
      <c r="R66" s="63">
        <f t="shared" si="2"/>
        <v>19031</v>
      </c>
      <c r="S66" s="63">
        <f t="shared" si="19"/>
        <v>98001</v>
      </c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</row>
    <row r="67" spans="1:37" ht="11.25">
      <c r="A67" s="67" t="s">
        <v>97</v>
      </c>
      <c r="B67" s="68" t="s">
        <v>0</v>
      </c>
      <c r="C67" s="69">
        <v>55</v>
      </c>
      <c r="D67" s="69">
        <v>14082</v>
      </c>
      <c r="E67" s="69">
        <v>84</v>
      </c>
      <c r="F67" s="69">
        <v>287</v>
      </c>
      <c r="G67" s="69">
        <v>41646</v>
      </c>
      <c r="H67" s="69">
        <v>22814</v>
      </c>
      <c r="I67" s="69">
        <v>2</v>
      </c>
      <c r="J67" s="70">
        <f t="shared" si="16"/>
        <v>78970</v>
      </c>
      <c r="K67" s="70">
        <f>SUM(K66)</f>
        <v>14</v>
      </c>
      <c r="L67" s="69">
        <f aca="true" t="shared" si="21" ref="L67:R67">SUM(L66)</f>
        <v>3626</v>
      </c>
      <c r="M67" s="69">
        <f t="shared" si="21"/>
        <v>41</v>
      </c>
      <c r="N67" s="69">
        <f t="shared" si="21"/>
        <v>92</v>
      </c>
      <c r="O67" s="69">
        <f t="shared" si="21"/>
        <v>7155</v>
      </c>
      <c r="P67" s="69">
        <f t="shared" si="21"/>
        <v>8102</v>
      </c>
      <c r="Q67" s="69">
        <f t="shared" si="21"/>
        <v>1</v>
      </c>
      <c r="R67" s="70">
        <f t="shared" si="21"/>
        <v>19031</v>
      </c>
      <c r="S67" s="70">
        <f t="shared" si="19"/>
        <v>98001</v>
      </c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</row>
    <row r="68" spans="1:37" ht="11.25">
      <c r="A68" s="60" t="s">
        <v>98</v>
      </c>
      <c r="B68" s="83" t="s">
        <v>44</v>
      </c>
      <c r="C68" s="62">
        <v>82</v>
      </c>
      <c r="D68" s="62">
        <v>15837</v>
      </c>
      <c r="E68" s="62">
        <v>72</v>
      </c>
      <c r="F68" s="62">
        <v>304</v>
      </c>
      <c r="G68" s="62">
        <v>38372</v>
      </c>
      <c r="H68" s="62">
        <v>23251</v>
      </c>
      <c r="I68" s="62">
        <v>5</v>
      </c>
      <c r="J68" s="63">
        <f t="shared" si="16"/>
        <v>77923</v>
      </c>
      <c r="K68" s="62">
        <v>21</v>
      </c>
      <c r="L68" s="62">
        <v>4476</v>
      </c>
      <c r="M68" s="62">
        <v>37</v>
      </c>
      <c r="N68" s="62">
        <v>88</v>
      </c>
      <c r="O68" s="62">
        <v>6962</v>
      </c>
      <c r="P68" s="62">
        <v>9431</v>
      </c>
      <c r="Q68" s="62">
        <v>2</v>
      </c>
      <c r="R68" s="63">
        <f t="shared" si="2"/>
        <v>21017</v>
      </c>
      <c r="S68" s="63">
        <f t="shared" si="19"/>
        <v>98940</v>
      </c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</row>
    <row r="69" spans="1:37" ht="11.25">
      <c r="A69" s="67" t="s">
        <v>98</v>
      </c>
      <c r="B69" s="68" t="s">
        <v>0</v>
      </c>
      <c r="C69" s="69">
        <v>82</v>
      </c>
      <c r="D69" s="69">
        <v>15837</v>
      </c>
      <c r="E69" s="69">
        <v>72</v>
      </c>
      <c r="F69" s="69">
        <v>304</v>
      </c>
      <c r="G69" s="69">
        <v>38372</v>
      </c>
      <c r="H69" s="69">
        <v>23251</v>
      </c>
      <c r="I69" s="69">
        <v>5</v>
      </c>
      <c r="J69" s="70">
        <f aca="true" t="shared" si="22" ref="J69:J130">SUM(C69:I69)</f>
        <v>77923</v>
      </c>
      <c r="K69" s="69">
        <f>SUM(K68)</f>
        <v>21</v>
      </c>
      <c r="L69" s="69">
        <f aca="true" t="shared" si="23" ref="L69:R69">SUM(L68)</f>
        <v>4476</v>
      </c>
      <c r="M69" s="69">
        <f t="shared" si="23"/>
        <v>37</v>
      </c>
      <c r="N69" s="69">
        <f t="shared" si="23"/>
        <v>88</v>
      </c>
      <c r="O69" s="69">
        <f t="shared" si="23"/>
        <v>6962</v>
      </c>
      <c r="P69" s="69">
        <f t="shared" si="23"/>
        <v>9431</v>
      </c>
      <c r="Q69" s="69">
        <f t="shared" si="23"/>
        <v>2</v>
      </c>
      <c r="R69" s="70">
        <f t="shared" si="23"/>
        <v>21017</v>
      </c>
      <c r="S69" s="70">
        <f t="shared" si="19"/>
        <v>98940</v>
      </c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</row>
    <row r="70" spans="1:37" ht="11.25">
      <c r="A70" s="60" t="s">
        <v>99</v>
      </c>
      <c r="B70" s="83" t="s">
        <v>44</v>
      </c>
      <c r="C70" s="62">
        <v>67</v>
      </c>
      <c r="D70" s="62">
        <v>16186</v>
      </c>
      <c r="E70" s="62">
        <v>115</v>
      </c>
      <c r="F70" s="62">
        <v>243</v>
      </c>
      <c r="G70" s="62">
        <v>15160</v>
      </c>
      <c r="H70" s="62">
        <v>15845</v>
      </c>
      <c r="I70" s="62">
        <v>7</v>
      </c>
      <c r="J70" s="63">
        <f t="shared" si="22"/>
        <v>47623</v>
      </c>
      <c r="K70" s="62">
        <v>29</v>
      </c>
      <c r="L70" s="62">
        <v>5968</v>
      </c>
      <c r="M70" s="62">
        <v>78</v>
      </c>
      <c r="N70" s="62">
        <v>114</v>
      </c>
      <c r="O70" s="62">
        <v>3798</v>
      </c>
      <c r="P70" s="62">
        <v>9502</v>
      </c>
      <c r="Q70" s="62">
        <v>13</v>
      </c>
      <c r="R70" s="63">
        <f aca="true" t="shared" si="24" ref="R70:R131">SUM(K70:Q70)</f>
        <v>19502</v>
      </c>
      <c r="S70" s="63">
        <f t="shared" si="19"/>
        <v>67125</v>
      </c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</row>
    <row r="71" spans="1:37" ht="11.25">
      <c r="A71" s="67" t="s">
        <v>99</v>
      </c>
      <c r="B71" s="68" t="s">
        <v>0</v>
      </c>
      <c r="C71" s="69">
        <v>67</v>
      </c>
      <c r="D71" s="69">
        <v>16186</v>
      </c>
      <c r="E71" s="69">
        <v>115</v>
      </c>
      <c r="F71" s="69">
        <v>243</v>
      </c>
      <c r="G71" s="69">
        <v>15160</v>
      </c>
      <c r="H71" s="69">
        <v>15845</v>
      </c>
      <c r="I71" s="69">
        <v>7</v>
      </c>
      <c r="J71" s="70">
        <f t="shared" si="22"/>
        <v>47623</v>
      </c>
      <c r="K71" s="69">
        <f>SUM(K70)</f>
        <v>29</v>
      </c>
      <c r="L71" s="69">
        <f aca="true" t="shared" si="25" ref="L71:R71">SUM(L70)</f>
        <v>5968</v>
      </c>
      <c r="M71" s="69">
        <f t="shared" si="25"/>
        <v>78</v>
      </c>
      <c r="N71" s="69">
        <f t="shared" si="25"/>
        <v>114</v>
      </c>
      <c r="O71" s="69">
        <f t="shared" si="25"/>
        <v>3798</v>
      </c>
      <c r="P71" s="69">
        <f t="shared" si="25"/>
        <v>9502</v>
      </c>
      <c r="Q71" s="69">
        <f t="shared" si="25"/>
        <v>13</v>
      </c>
      <c r="R71" s="70">
        <f t="shared" si="25"/>
        <v>19502</v>
      </c>
      <c r="S71" s="70">
        <f t="shared" si="19"/>
        <v>67125</v>
      </c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</row>
    <row r="72" spans="1:37" ht="11.25">
      <c r="A72" s="60" t="s">
        <v>100</v>
      </c>
      <c r="B72" s="83" t="s">
        <v>44</v>
      </c>
      <c r="C72" s="62">
        <v>41</v>
      </c>
      <c r="D72" s="62">
        <v>15463</v>
      </c>
      <c r="E72" s="62">
        <v>67</v>
      </c>
      <c r="F72" s="62">
        <v>275</v>
      </c>
      <c r="G72" s="62">
        <v>26985</v>
      </c>
      <c r="H72" s="62">
        <v>18910</v>
      </c>
      <c r="I72" s="62">
        <v>4</v>
      </c>
      <c r="J72" s="63">
        <f t="shared" si="22"/>
        <v>61745</v>
      </c>
      <c r="K72" s="62">
        <v>14</v>
      </c>
      <c r="L72" s="62">
        <v>4478</v>
      </c>
      <c r="M72" s="62">
        <v>41</v>
      </c>
      <c r="N72" s="62">
        <v>67</v>
      </c>
      <c r="O72" s="62">
        <v>4735</v>
      </c>
      <c r="P72" s="62">
        <v>8494</v>
      </c>
      <c r="Q72" s="62">
        <v>3</v>
      </c>
      <c r="R72" s="63">
        <f t="shared" si="24"/>
        <v>17832</v>
      </c>
      <c r="S72" s="63">
        <f t="shared" si="19"/>
        <v>79577</v>
      </c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</row>
    <row r="73" spans="1:37" ht="11.25">
      <c r="A73" s="67" t="s">
        <v>100</v>
      </c>
      <c r="B73" s="68" t="s">
        <v>0</v>
      </c>
      <c r="C73" s="69">
        <v>41</v>
      </c>
      <c r="D73" s="69">
        <v>15463</v>
      </c>
      <c r="E73" s="69">
        <v>67</v>
      </c>
      <c r="F73" s="69">
        <v>275</v>
      </c>
      <c r="G73" s="69">
        <v>26985</v>
      </c>
      <c r="H73" s="69">
        <v>18910</v>
      </c>
      <c r="I73" s="69">
        <v>4</v>
      </c>
      <c r="J73" s="70">
        <f t="shared" si="22"/>
        <v>61745</v>
      </c>
      <c r="K73" s="69">
        <f>SUM(K72)</f>
        <v>14</v>
      </c>
      <c r="L73" s="69">
        <f aca="true" t="shared" si="26" ref="L73:R73">SUM(L72)</f>
        <v>4478</v>
      </c>
      <c r="M73" s="69">
        <f t="shared" si="26"/>
        <v>41</v>
      </c>
      <c r="N73" s="69">
        <f t="shared" si="26"/>
        <v>67</v>
      </c>
      <c r="O73" s="69">
        <f t="shared" si="26"/>
        <v>4735</v>
      </c>
      <c r="P73" s="69">
        <f t="shared" si="26"/>
        <v>8494</v>
      </c>
      <c r="Q73" s="69">
        <f t="shared" si="26"/>
        <v>3</v>
      </c>
      <c r="R73" s="70">
        <f t="shared" si="26"/>
        <v>17832</v>
      </c>
      <c r="S73" s="70">
        <f t="shared" si="19"/>
        <v>79577</v>
      </c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</row>
    <row r="74" spans="1:37" ht="11.25">
      <c r="A74" s="60" t="s">
        <v>101</v>
      </c>
      <c r="B74" s="83" t="s">
        <v>2</v>
      </c>
      <c r="C74" s="62">
        <v>92</v>
      </c>
      <c r="D74" s="62">
        <v>16761</v>
      </c>
      <c r="E74" s="62">
        <v>93</v>
      </c>
      <c r="F74" s="62">
        <v>233</v>
      </c>
      <c r="G74" s="62">
        <v>28237</v>
      </c>
      <c r="H74" s="62">
        <v>22561</v>
      </c>
      <c r="I74" s="62">
        <v>6</v>
      </c>
      <c r="J74" s="63">
        <f t="shared" si="22"/>
        <v>67983</v>
      </c>
      <c r="K74" s="62">
        <v>28</v>
      </c>
      <c r="L74" s="62">
        <v>5640</v>
      </c>
      <c r="M74" s="62">
        <v>61</v>
      </c>
      <c r="N74" s="62">
        <v>97</v>
      </c>
      <c r="O74" s="62">
        <v>6120</v>
      </c>
      <c r="P74" s="62">
        <v>10044</v>
      </c>
      <c r="Q74" s="62">
        <v>3</v>
      </c>
      <c r="R74" s="63">
        <f t="shared" si="24"/>
        <v>21993</v>
      </c>
      <c r="S74" s="63">
        <f t="shared" si="19"/>
        <v>89976</v>
      </c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</row>
    <row r="75" spans="1:37" ht="11.25">
      <c r="A75" s="67" t="s">
        <v>101</v>
      </c>
      <c r="B75" s="68" t="s">
        <v>0</v>
      </c>
      <c r="C75" s="69">
        <v>92</v>
      </c>
      <c r="D75" s="69">
        <v>16761</v>
      </c>
      <c r="E75" s="69">
        <v>93</v>
      </c>
      <c r="F75" s="69">
        <v>233</v>
      </c>
      <c r="G75" s="69">
        <v>28237</v>
      </c>
      <c r="H75" s="69">
        <v>22561</v>
      </c>
      <c r="I75" s="69">
        <v>6</v>
      </c>
      <c r="J75" s="70">
        <f t="shared" si="22"/>
        <v>67983</v>
      </c>
      <c r="K75" s="69">
        <f>SUM(K74)</f>
        <v>28</v>
      </c>
      <c r="L75" s="69">
        <f aca="true" t="shared" si="27" ref="L75:R75">SUM(L74)</f>
        <v>5640</v>
      </c>
      <c r="M75" s="69">
        <f t="shared" si="27"/>
        <v>61</v>
      </c>
      <c r="N75" s="69">
        <f t="shared" si="27"/>
        <v>97</v>
      </c>
      <c r="O75" s="69">
        <f t="shared" si="27"/>
        <v>6120</v>
      </c>
      <c r="P75" s="69">
        <f t="shared" si="27"/>
        <v>10044</v>
      </c>
      <c r="Q75" s="69">
        <f t="shared" si="27"/>
        <v>3</v>
      </c>
      <c r="R75" s="70">
        <f t="shared" si="27"/>
        <v>21993</v>
      </c>
      <c r="S75" s="70">
        <f t="shared" si="19"/>
        <v>89976</v>
      </c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</row>
    <row r="76" spans="1:37" ht="11.25">
      <c r="A76" s="60" t="s">
        <v>102</v>
      </c>
      <c r="B76" s="83" t="s">
        <v>29</v>
      </c>
      <c r="C76" s="62">
        <v>72</v>
      </c>
      <c r="D76" s="62">
        <v>24927</v>
      </c>
      <c r="E76" s="62">
        <v>268</v>
      </c>
      <c r="F76" s="62">
        <v>435</v>
      </c>
      <c r="G76" s="62">
        <v>23148</v>
      </c>
      <c r="H76" s="62">
        <v>27489</v>
      </c>
      <c r="I76" s="62">
        <v>7</v>
      </c>
      <c r="J76" s="63">
        <f t="shared" si="22"/>
        <v>76346</v>
      </c>
      <c r="K76" s="62">
        <v>17</v>
      </c>
      <c r="L76" s="62">
        <v>9253</v>
      </c>
      <c r="M76" s="62">
        <v>158</v>
      </c>
      <c r="N76" s="62">
        <v>247</v>
      </c>
      <c r="O76" s="62">
        <v>7667</v>
      </c>
      <c r="P76" s="62">
        <v>13890</v>
      </c>
      <c r="Q76" s="62">
        <v>4</v>
      </c>
      <c r="R76" s="63">
        <f t="shared" si="24"/>
        <v>31236</v>
      </c>
      <c r="S76" s="63">
        <f t="shared" si="19"/>
        <v>107582</v>
      </c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</row>
    <row r="77" spans="1:37" ht="11.25">
      <c r="A77" s="67" t="s">
        <v>102</v>
      </c>
      <c r="B77" s="68" t="s">
        <v>0</v>
      </c>
      <c r="C77" s="69">
        <v>72</v>
      </c>
      <c r="D77" s="69">
        <v>24927</v>
      </c>
      <c r="E77" s="69">
        <v>268</v>
      </c>
      <c r="F77" s="69">
        <v>435</v>
      </c>
      <c r="G77" s="69">
        <v>23148</v>
      </c>
      <c r="H77" s="69">
        <v>27489</v>
      </c>
      <c r="I77" s="69">
        <v>7</v>
      </c>
      <c r="J77" s="70">
        <f t="shared" si="22"/>
        <v>76346</v>
      </c>
      <c r="K77" s="69">
        <f>SUM(K76)</f>
        <v>17</v>
      </c>
      <c r="L77" s="69">
        <f aca="true" t="shared" si="28" ref="L77:R77">SUM(L76)</f>
        <v>9253</v>
      </c>
      <c r="M77" s="69">
        <f t="shared" si="28"/>
        <v>158</v>
      </c>
      <c r="N77" s="69">
        <f t="shared" si="28"/>
        <v>247</v>
      </c>
      <c r="O77" s="69">
        <f t="shared" si="28"/>
        <v>7667</v>
      </c>
      <c r="P77" s="69">
        <f t="shared" si="28"/>
        <v>13890</v>
      </c>
      <c r="Q77" s="69">
        <f t="shared" si="28"/>
        <v>4</v>
      </c>
      <c r="R77" s="70">
        <f t="shared" si="28"/>
        <v>31236</v>
      </c>
      <c r="S77" s="70">
        <f t="shared" si="19"/>
        <v>107582</v>
      </c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</row>
    <row r="78" spans="1:37" ht="11.25">
      <c r="A78" s="60" t="s">
        <v>103</v>
      </c>
      <c r="B78" s="83" t="s">
        <v>29</v>
      </c>
      <c r="C78" s="62">
        <v>110</v>
      </c>
      <c r="D78" s="62">
        <v>22630</v>
      </c>
      <c r="E78" s="62">
        <v>179</v>
      </c>
      <c r="F78" s="62">
        <v>328</v>
      </c>
      <c r="G78" s="62">
        <v>37700</v>
      </c>
      <c r="H78" s="62">
        <v>29976</v>
      </c>
      <c r="I78" s="62">
        <v>4</v>
      </c>
      <c r="J78" s="63">
        <f t="shared" si="22"/>
        <v>90927</v>
      </c>
      <c r="K78" s="62">
        <v>10</v>
      </c>
      <c r="L78" s="62">
        <v>4723</v>
      </c>
      <c r="M78" s="62">
        <v>62</v>
      </c>
      <c r="N78" s="62">
        <v>81</v>
      </c>
      <c r="O78" s="62">
        <v>6584</v>
      </c>
      <c r="P78" s="62">
        <v>8752</v>
      </c>
      <c r="Q78" s="62">
        <v>1</v>
      </c>
      <c r="R78" s="63">
        <f t="shared" si="24"/>
        <v>20213</v>
      </c>
      <c r="S78" s="63">
        <f t="shared" si="19"/>
        <v>111140</v>
      </c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</row>
    <row r="79" spans="1:37" ht="11.25">
      <c r="A79" s="67" t="s">
        <v>103</v>
      </c>
      <c r="B79" s="68" t="s">
        <v>0</v>
      </c>
      <c r="C79" s="69">
        <v>110</v>
      </c>
      <c r="D79" s="69">
        <v>22630</v>
      </c>
      <c r="E79" s="69">
        <v>179</v>
      </c>
      <c r="F79" s="69">
        <v>328</v>
      </c>
      <c r="G79" s="69">
        <v>37700</v>
      </c>
      <c r="H79" s="69">
        <v>29976</v>
      </c>
      <c r="I79" s="69">
        <v>4</v>
      </c>
      <c r="J79" s="70">
        <f t="shared" si="22"/>
        <v>90927</v>
      </c>
      <c r="K79" s="69">
        <f>SUM(K78)</f>
        <v>10</v>
      </c>
      <c r="L79" s="69">
        <f aca="true" t="shared" si="29" ref="L79:R79">SUM(L78)</f>
        <v>4723</v>
      </c>
      <c r="M79" s="69">
        <f t="shared" si="29"/>
        <v>62</v>
      </c>
      <c r="N79" s="69">
        <f t="shared" si="29"/>
        <v>81</v>
      </c>
      <c r="O79" s="69">
        <f t="shared" si="29"/>
        <v>6584</v>
      </c>
      <c r="P79" s="69">
        <f t="shared" si="29"/>
        <v>8752</v>
      </c>
      <c r="Q79" s="69">
        <f t="shared" si="29"/>
        <v>1</v>
      </c>
      <c r="R79" s="70">
        <f t="shared" si="29"/>
        <v>20213</v>
      </c>
      <c r="S79" s="70">
        <f t="shared" si="19"/>
        <v>111140</v>
      </c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</row>
    <row r="80" spans="1:37" ht="11.25">
      <c r="A80" s="60" t="s">
        <v>104</v>
      </c>
      <c r="B80" s="83" t="s">
        <v>58</v>
      </c>
      <c r="C80" s="62">
        <v>7</v>
      </c>
      <c r="D80" s="62">
        <v>8218</v>
      </c>
      <c r="E80" s="62">
        <v>89</v>
      </c>
      <c r="F80" s="62">
        <v>114</v>
      </c>
      <c r="G80" s="62">
        <v>3981</v>
      </c>
      <c r="H80" s="62">
        <v>6787</v>
      </c>
      <c r="I80" s="61">
        <v>1</v>
      </c>
      <c r="J80" s="63">
        <f t="shared" si="22"/>
        <v>19197</v>
      </c>
      <c r="K80" s="62">
        <v>1</v>
      </c>
      <c r="L80" s="62">
        <v>1762</v>
      </c>
      <c r="M80" s="62">
        <v>47</v>
      </c>
      <c r="N80" s="62">
        <v>25</v>
      </c>
      <c r="O80" s="62">
        <v>1063</v>
      </c>
      <c r="P80" s="62">
        <v>2473</v>
      </c>
      <c r="Q80" s="61"/>
      <c r="R80" s="63">
        <f t="shared" si="24"/>
        <v>5371</v>
      </c>
      <c r="S80" s="63">
        <f t="shared" si="19"/>
        <v>24568</v>
      </c>
      <c r="U80" s="91"/>
      <c r="V80" s="91"/>
      <c r="W80" s="91"/>
      <c r="X80" s="91"/>
      <c r="Y80" s="91"/>
      <c r="Z80" s="91"/>
      <c r="AA80" s="92"/>
      <c r="AB80" s="91"/>
      <c r="AC80" s="91"/>
      <c r="AD80" s="91"/>
      <c r="AE80" s="91"/>
      <c r="AF80" s="91"/>
      <c r="AG80" s="91"/>
      <c r="AH80" s="91"/>
      <c r="AI80" s="92"/>
      <c r="AJ80" s="91"/>
      <c r="AK80" s="91"/>
    </row>
    <row r="81" spans="1:37" ht="11.25">
      <c r="A81" s="60" t="s">
        <v>104</v>
      </c>
      <c r="B81" s="83" t="s">
        <v>54</v>
      </c>
      <c r="C81" s="62">
        <v>4</v>
      </c>
      <c r="D81" s="62">
        <v>1971</v>
      </c>
      <c r="E81" s="62">
        <v>15</v>
      </c>
      <c r="F81" s="62">
        <v>38</v>
      </c>
      <c r="G81" s="62">
        <v>1929</v>
      </c>
      <c r="H81" s="62">
        <v>1991</v>
      </c>
      <c r="I81" s="62">
        <v>1</v>
      </c>
      <c r="J81" s="63">
        <f t="shared" si="22"/>
        <v>5949</v>
      </c>
      <c r="K81" s="62">
        <v>3</v>
      </c>
      <c r="L81" s="62">
        <v>407</v>
      </c>
      <c r="M81" s="62">
        <v>6</v>
      </c>
      <c r="N81" s="62">
        <v>15</v>
      </c>
      <c r="O81" s="62">
        <v>423</v>
      </c>
      <c r="P81" s="62">
        <v>699</v>
      </c>
      <c r="Q81" s="61"/>
      <c r="R81" s="63">
        <f t="shared" si="24"/>
        <v>1553</v>
      </c>
      <c r="S81" s="63">
        <f t="shared" si="19"/>
        <v>7502</v>
      </c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2"/>
      <c r="AJ81" s="91"/>
      <c r="AK81" s="91"/>
    </row>
    <row r="82" spans="1:37" ht="11.25">
      <c r="A82" s="60" t="s">
        <v>104</v>
      </c>
      <c r="B82" s="83" t="s">
        <v>40</v>
      </c>
      <c r="C82" s="62">
        <v>4</v>
      </c>
      <c r="D82" s="62">
        <v>1254</v>
      </c>
      <c r="E82" s="62">
        <v>17</v>
      </c>
      <c r="F82" s="62">
        <v>22</v>
      </c>
      <c r="G82" s="62">
        <v>1042</v>
      </c>
      <c r="H82" s="62">
        <v>1444</v>
      </c>
      <c r="I82" s="61">
        <v>1</v>
      </c>
      <c r="J82" s="63">
        <f t="shared" si="22"/>
        <v>3784</v>
      </c>
      <c r="K82" s="61"/>
      <c r="L82" s="62">
        <v>323</v>
      </c>
      <c r="M82" s="62">
        <v>11</v>
      </c>
      <c r="N82" s="62">
        <v>7</v>
      </c>
      <c r="O82" s="62">
        <v>312</v>
      </c>
      <c r="P82" s="62">
        <v>641</v>
      </c>
      <c r="Q82" s="61"/>
      <c r="R82" s="63">
        <f t="shared" si="24"/>
        <v>1294</v>
      </c>
      <c r="S82" s="63">
        <f t="shared" si="19"/>
        <v>5078</v>
      </c>
      <c r="U82" s="92"/>
      <c r="V82" s="91"/>
      <c r="W82" s="91"/>
      <c r="X82" s="91"/>
      <c r="Y82" s="91"/>
      <c r="Z82" s="91"/>
      <c r="AA82" s="92"/>
      <c r="AB82" s="91"/>
      <c r="AC82" s="92"/>
      <c r="AD82" s="91"/>
      <c r="AE82" s="91"/>
      <c r="AF82" s="91"/>
      <c r="AG82" s="91"/>
      <c r="AH82" s="91"/>
      <c r="AI82" s="92"/>
      <c r="AJ82" s="91"/>
      <c r="AK82" s="91"/>
    </row>
    <row r="83" spans="1:37" ht="11.25">
      <c r="A83" s="60" t="s">
        <v>104</v>
      </c>
      <c r="B83" s="83" t="s">
        <v>39</v>
      </c>
      <c r="C83" s="62">
        <v>11</v>
      </c>
      <c r="D83" s="62">
        <v>2099</v>
      </c>
      <c r="E83" s="62">
        <v>24</v>
      </c>
      <c r="F83" s="62">
        <v>32</v>
      </c>
      <c r="G83" s="62">
        <v>4035</v>
      </c>
      <c r="H83" s="62">
        <v>2628</v>
      </c>
      <c r="I83" s="61"/>
      <c r="J83" s="63">
        <f t="shared" si="22"/>
        <v>8829</v>
      </c>
      <c r="K83" s="62">
        <v>1</v>
      </c>
      <c r="L83" s="62">
        <v>642</v>
      </c>
      <c r="M83" s="62">
        <v>11</v>
      </c>
      <c r="N83" s="62">
        <v>9</v>
      </c>
      <c r="O83" s="62">
        <v>955</v>
      </c>
      <c r="P83" s="62">
        <v>1251</v>
      </c>
      <c r="Q83" s="61"/>
      <c r="R83" s="63">
        <f t="shared" si="24"/>
        <v>2869</v>
      </c>
      <c r="S83" s="63">
        <f t="shared" si="19"/>
        <v>11698</v>
      </c>
      <c r="U83" s="91"/>
      <c r="V83" s="91"/>
      <c r="W83" s="91"/>
      <c r="X83" s="91"/>
      <c r="Y83" s="91"/>
      <c r="Z83" s="91"/>
      <c r="AA83" s="92"/>
      <c r="AB83" s="91"/>
      <c r="AC83" s="91"/>
      <c r="AD83" s="91"/>
      <c r="AE83" s="91"/>
      <c r="AF83" s="91"/>
      <c r="AG83" s="91"/>
      <c r="AH83" s="91"/>
      <c r="AI83" s="92"/>
      <c r="AJ83" s="91"/>
      <c r="AK83" s="91"/>
    </row>
    <row r="84" spans="1:37" ht="11.25">
      <c r="A84" s="60" t="s">
        <v>104</v>
      </c>
      <c r="B84" s="83" t="s">
        <v>34</v>
      </c>
      <c r="C84" s="62">
        <v>15</v>
      </c>
      <c r="D84" s="62">
        <v>9177</v>
      </c>
      <c r="E84" s="62">
        <v>66</v>
      </c>
      <c r="F84" s="62">
        <v>132</v>
      </c>
      <c r="G84" s="62">
        <v>12691</v>
      </c>
      <c r="H84" s="62">
        <v>9931</v>
      </c>
      <c r="I84" s="61">
        <v>2</v>
      </c>
      <c r="J84" s="63">
        <f t="shared" si="22"/>
        <v>32014</v>
      </c>
      <c r="K84" s="61">
        <v>1</v>
      </c>
      <c r="L84" s="62">
        <v>1493</v>
      </c>
      <c r="M84" s="62">
        <v>19</v>
      </c>
      <c r="N84" s="62">
        <v>28</v>
      </c>
      <c r="O84" s="62">
        <v>2111</v>
      </c>
      <c r="P84" s="62">
        <v>2236</v>
      </c>
      <c r="Q84" s="61"/>
      <c r="R84" s="63">
        <f t="shared" si="24"/>
        <v>5888</v>
      </c>
      <c r="S84" s="63">
        <f t="shared" si="19"/>
        <v>37902</v>
      </c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2"/>
      <c r="AJ84" s="91"/>
      <c r="AK84" s="91"/>
    </row>
    <row r="85" spans="1:37" ht="11.25">
      <c r="A85" s="60" t="s">
        <v>104</v>
      </c>
      <c r="B85" s="83" t="s">
        <v>5</v>
      </c>
      <c r="C85" s="62">
        <v>6</v>
      </c>
      <c r="D85" s="62">
        <v>5170</v>
      </c>
      <c r="E85" s="62">
        <v>85</v>
      </c>
      <c r="F85" s="62">
        <v>69</v>
      </c>
      <c r="G85" s="62">
        <v>4350</v>
      </c>
      <c r="H85" s="62">
        <v>7715</v>
      </c>
      <c r="I85" s="61"/>
      <c r="J85" s="63">
        <f t="shared" si="22"/>
        <v>17395</v>
      </c>
      <c r="K85" s="62">
        <v>1</v>
      </c>
      <c r="L85" s="62">
        <v>1333</v>
      </c>
      <c r="M85" s="62">
        <v>53</v>
      </c>
      <c r="N85" s="62">
        <v>28</v>
      </c>
      <c r="O85" s="62">
        <v>1388</v>
      </c>
      <c r="P85" s="62">
        <v>3008</v>
      </c>
      <c r="Q85" s="61"/>
      <c r="R85" s="63">
        <f t="shared" si="24"/>
        <v>5811</v>
      </c>
      <c r="S85" s="63">
        <f t="shared" si="19"/>
        <v>23206</v>
      </c>
      <c r="U85" s="91"/>
      <c r="V85" s="91"/>
      <c r="W85" s="91"/>
      <c r="X85" s="91"/>
      <c r="Y85" s="91"/>
      <c r="Z85" s="91"/>
      <c r="AA85" s="92"/>
      <c r="AB85" s="91"/>
      <c r="AC85" s="91"/>
      <c r="AD85" s="91"/>
      <c r="AE85" s="91"/>
      <c r="AF85" s="91"/>
      <c r="AG85" s="91"/>
      <c r="AH85" s="91"/>
      <c r="AI85" s="92"/>
      <c r="AJ85" s="91"/>
      <c r="AK85" s="91"/>
    </row>
    <row r="86" spans="1:37" ht="11.25">
      <c r="A86" s="67" t="s">
        <v>104</v>
      </c>
      <c r="B86" s="68" t="s">
        <v>0</v>
      </c>
      <c r="C86" s="69">
        <v>47</v>
      </c>
      <c r="D86" s="69">
        <v>27889</v>
      </c>
      <c r="E86" s="69">
        <v>296</v>
      </c>
      <c r="F86" s="69">
        <v>407</v>
      </c>
      <c r="G86" s="69">
        <v>28028</v>
      </c>
      <c r="H86" s="69">
        <v>30496</v>
      </c>
      <c r="I86" s="69">
        <v>5</v>
      </c>
      <c r="J86" s="70">
        <f t="shared" si="22"/>
        <v>87168</v>
      </c>
      <c r="K86" s="69">
        <f>SUM(K80:K85)</f>
        <v>7</v>
      </c>
      <c r="L86" s="69">
        <f aca="true" t="shared" si="30" ref="L86:R86">SUM(L80:L85)</f>
        <v>5960</v>
      </c>
      <c r="M86" s="69">
        <f t="shared" si="30"/>
        <v>147</v>
      </c>
      <c r="N86" s="69">
        <f t="shared" si="30"/>
        <v>112</v>
      </c>
      <c r="O86" s="69">
        <f t="shared" si="30"/>
        <v>6252</v>
      </c>
      <c r="P86" s="69">
        <f t="shared" si="30"/>
        <v>10308</v>
      </c>
      <c r="Q86" s="69">
        <f t="shared" si="30"/>
        <v>0</v>
      </c>
      <c r="R86" s="70">
        <f t="shared" si="30"/>
        <v>22786</v>
      </c>
      <c r="S86" s="70">
        <f t="shared" si="19"/>
        <v>109954</v>
      </c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2"/>
      <c r="AJ86" s="91"/>
      <c r="AK86" s="91"/>
    </row>
    <row r="87" spans="1:37" ht="11.25">
      <c r="A87" s="60" t="s">
        <v>105</v>
      </c>
      <c r="B87" s="83" t="s">
        <v>58</v>
      </c>
      <c r="C87" s="62">
        <v>80</v>
      </c>
      <c r="D87" s="62">
        <v>27959</v>
      </c>
      <c r="E87" s="62">
        <v>184</v>
      </c>
      <c r="F87" s="62">
        <v>396</v>
      </c>
      <c r="G87" s="62">
        <v>20684</v>
      </c>
      <c r="H87" s="62">
        <v>25779</v>
      </c>
      <c r="I87" s="62">
        <v>2</v>
      </c>
      <c r="J87" s="63">
        <f t="shared" si="22"/>
        <v>75084</v>
      </c>
      <c r="K87" s="62">
        <v>14</v>
      </c>
      <c r="L87" s="62">
        <v>6483</v>
      </c>
      <c r="M87" s="62">
        <v>71</v>
      </c>
      <c r="N87" s="62">
        <v>110</v>
      </c>
      <c r="O87" s="62">
        <v>4905</v>
      </c>
      <c r="P87" s="62">
        <v>8771</v>
      </c>
      <c r="Q87" s="62">
        <v>2</v>
      </c>
      <c r="R87" s="63">
        <f t="shared" si="24"/>
        <v>20356</v>
      </c>
      <c r="S87" s="63">
        <f t="shared" si="19"/>
        <v>95440</v>
      </c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</row>
    <row r="88" spans="1:37" ht="11.25">
      <c r="A88" s="67" t="s">
        <v>105</v>
      </c>
      <c r="B88" s="68" t="s">
        <v>0</v>
      </c>
      <c r="C88" s="69">
        <v>80</v>
      </c>
      <c r="D88" s="69">
        <v>27959</v>
      </c>
      <c r="E88" s="69">
        <v>184</v>
      </c>
      <c r="F88" s="69">
        <v>396</v>
      </c>
      <c r="G88" s="69">
        <v>20684</v>
      </c>
      <c r="H88" s="69">
        <v>25779</v>
      </c>
      <c r="I88" s="69">
        <v>2</v>
      </c>
      <c r="J88" s="70">
        <f t="shared" si="22"/>
        <v>75084</v>
      </c>
      <c r="K88" s="69">
        <f>SUM(K87)</f>
        <v>14</v>
      </c>
      <c r="L88" s="69">
        <f aca="true" t="shared" si="31" ref="L88:R88">SUM(L87)</f>
        <v>6483</v>
      </c>
      <c r="M88" s="69">
        <f t="shared" si="31"/>
        <v>71</v>
      </c>
      <c r="N88" s="69">
        <f t="shared" si="31"/>
        <v>110</v>
      </c>
      <c r="O88" s="69">
        <f t="shared" si="31"/>
        <v>4905</v>
      </c>
      <c r="P88" s="69">
        <f t="shared" si="31"/>
        <v>8771</v>
      </c>
      <c r="Q88" s="69">
        <f t="shared" si="31"/>
        <v>2</v>
      </c>
      <c r="R88" s="70">
        <f t="shared" si="31"/>
        <v>20356</v>
      </c>
      <c r="S88" s="70">
        <f t="shared" si="19"/>
        <v>95440</v>
      </c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</row>
    <row r="89" spans="1:37" ht="11.25">
      <c r="A89" s="60" t="s">
        <v>106</v>
      </c>
      <c r="B89" s="83" t="s">
        <v>58</v>
      </c>
      <c r="C89" s="62">
        <v>30</v>
      </c>
      <c r="D89" s="62">
        <v>34281</v>
      </c>
      <c r="E89" s="62">
        <v>376</v>
      </c>
      <c r="F89" s="62">
        <v>386</v>
      </c>
      <c r="G89" s="62">
        <v>10014</v>
      </c>
      <c r="H89" s="62">
        <v>22615</v>
      </c>
      <c r="I89" s="62">
        <v>3</v>
      </c>
      <c r="J89" s="63">
        <f t="shared" si="22"/>
        <v>67705</v>
      </c>
      <c r="K89" s="62">
        <v>15</v>
      </c>
      <c r="L89" s="62">
        <v>14324</v>
      </c>
      <c r="M89" s="62">
        <v>285</v>
      </c>
      <c r="N89" s="62">
        <v>302</v>
      </c>
      <c r="O89" s="62">
        <v>4268</v>
      </c>
      <c r="P89" s="62">
        <v>16818</v>
      </c>
      <c r="Q89" s="62">
        <v>2</v>
      </c>
      <c r="R89" s="63">
        <f t="shared" si="24"/>
        <v>36014</v>
      </c>
      <c r="S89" s="63">
        <f t="shared" si="19"/>
        <v>103719</v>
      </c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</row>
    <row r="90" spans="1:37" ht="11.25">
      <c r="A90" s="67" t="s">
        <v>106</v>
      </c>
      <c r="B90" s="68" t="s">
        <v>0</v>
      </c>
      <c r="C90" s="69">
        <v>30</v>
      </c>
      <c r="D90" s="69">
        <v>34281</v>
      </c>
      <c r="E90" s="69">
        <v>376</v>
      </c>
      <c r="F90" s="69">
        <v>386</v>
      </c>
      <c r="G90" s="69">
        <v>10014</v>
      </c>
      <c r="H90" s="69">
        <v>22615</v>
      </c>
      <c r="I90" s="69">
        <v>3</v>
      </c>
      <c r="J90" s="70">
        <f t="shared" si="22"/>
        <v>67705</v>
      </c>
      <c r="K90" s="69">
        <f>SUM(K89)</f>
        <v>15</v>
      </c>
      <c r="L90" s="69">
        <f aca="true" t="shared" si="32" ref="L90:R90">SUM(L89)</f>
        <v>14324</v>
      </c>
      <c r="M90" s="69">
        <f t="shared" si="32"/>
        <v>285</v>
      </c>
      <c r="N90" s="69">
        <f t="shared" si="32"/>
        <v>302</v>
      </c>
      <c r="O90" s="69">
        <f t="shared" si="32"/>
        <v>4268</v>
      </c>
      <c r="P90" s="69">
        <f t="shared" si="32"/>
        <v>16818</v>
      </c>
      <c r="Q90" s="69">
        <f t="shared" si="32"/>
        <v>2</v>
      </c>
      <c r="R90" s="70">
        <f t="shared" si="32"/>
        <v>36014</v>
      </c>
      <c r="S90" s="70">
        <f t="shared" si="19"/>
        <v>103719</v>
      </c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</row>
    <row r="91" spans="1:37" ht="11.25">
      <c r="A91" s="60" t="s">
        <v>107</v>
      </c>
      <c r="B91" s="83" t="s">
        <v>34</v>
      </c>
      <c r="C91" s="62">
        <v>66</v>
      </c>
      <c r="D91" s="62">
        <v>22031</v>
      </c>
      <c r="E91" s="62">
        <v>101</v>
      </c>
      <c r="F91" s="62">
        <v>296</v>
      </c>
      <c r="G91" s="62">
        <v>23330</v>
      </c>
      <c r="H91" s="62">
        <v>21945</v>
      </c>
      <c r="I91" s="62">
        <v>3</v>
      </c>
      <c r="J91" s="63">
        <f t="shared" si="22"/>
        <v>67772</v>
      </c>
      <c r="K91" s="62">
        <v>8</v>
      </c>
      <c r="L91" s="62">
        <v>5032</v>
      </c>
      <c r="M91" s="62">
        <v>41</v>
      </c>
      <c r="N91" s="62">
        <v>81</v>
      </c>
      <c r="O91" s="62">
        <v>4963</v>
      </c>
      <c r="P91" s="62">
        <v>7407</v>
      </c>
      <c r="Q91" s="61"/>
      <c r="R91" s="63">
        <f t="shared" si="24"/>
        <v>17532</v>
      </c>
      <c r="S91" s="63">
        <f t="shared" si="19"/>
        <v>85304</v>
      </c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2"/>
      <c r="AJ91" s="91"/>
      <c r="AK91" s="91"/>
    </row>
    <row r="92" spans="1:37" ht="11.25">
      <c r="A92" s="67" t="s">
        <v>107</v>
      </c>
      <c r="B92" s="68" t="s">
        <v>0</v>
      </c>
      <c r="C92" s="69">
        <v>66</v>
      </c>
      <c r="D92" s="69">
        <v>22031</v>
      </c>
      <c r="E92" s="69">
        <v>101</v>
      </c>
      <c r="F92" s="69">
        <v>296</v>
      </c>
      <c r="G92" s="69">
        <v>23330</v>
      </c>
      <c r="H92" s="69">
        <v>21945</v>
      </c>
      <c r="I92" s="69">
        <v>3</v>
      </c>
      <c r="J92" s="70">
        <f t="shared" si="22"/>
        <v>67772</v>
      </c>
      <c r="K92" s="69">
        <f>SUM(K91)</f>
        <v>8</v>
      </c>
      <c r="L92" s="69">
        <f aca="true" t="shared" si="33" ref="L92:R92">SUM(L91)</f>
        <v>5032</v>
      </c>
      <c r="M92" s="69">
        <f t="shared" si="33"/>
        <v>41</v>
      </c>
      <c r="N92" s="69">
        <f t="shared" si="33"/>
        <v>81</v>
      </c>
      <c r="O92" s="69">
        <f t="shared" si="33"/>
        <v>4963</v>
      </c>
      <c r="P92" s="69">
        <f t="shared" si="33"/>
        <v>7407</v>
      </c>
      <c r="Q92" s="69">
        <f t="shared" si="33"/>
        <v>0</v>
      </c>
      <c r="R92" s="70">
        <f t="shared" si="33"/>
        <v>17532</v>
      </c>
      <c r="S92" s="70">
        <f t="shared" si="19"/>
        <v>85304</v>
      </c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2"/>
      <c r="AJ92" s="91"/>
      <c r="AK92" s="91"/>
    </row>
    <row r="93" spans="1:37" ht="11.25">
      <c r="A93" s="60" t="s">
        <v>108</v>
      </c>
      <c r="B93" s="83" t="s">
        <v>34</v>
      </c>
      <c r="C93" s="62">
        <v>69</v>
      </c>
      <c r="D93" s="62">
        <v>22084</v>
      </c>
      <c r="E93" s="62">
        <v>126</v>
      </c>
      <c r="F93" s="62">
        <v>272</v>
      </c>
      <c r="G93" s="62">
        <v>18538</v>
      </c>
      <c r="H93" s="62">
        <v>20062</v>
      </c>
      <c r="I93" s="62">
        <v>6</v>
      </c>
      <c r="J93" s="63">
        <f t="shared" si="22"/>
        <v>61157</v>
      </c>
      <c r="K93" s="62">
        <v>14</v>
      </c>
      <c r="L93" s="62">
        <v>6614</v>
      </c>
      <c r="M93" s="62">
        <v>47</v>
      </c>
      <c r="N93" s="62">
        <v>131</v>
      </c>
      <c r="O93" s="62">
        <v>4757</v>
      </c>
      <c r="P93" s="62">
        <v>8617</v>
      </c>
      <c r="Q93" s="61"/>
      <c r="R93" s="63">
        <f t="shared" si="24"/>
        <v>20180</v>
      </c>
      <c r="S93" s="63">
        <f t="shared" si="19"/>
        <v>81337</v>
      </c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2"/>
      <c r="AJ93" s="91"/>
      <c r="AK93" s="91"/>
    </row>
    <row r="94" spans="1:37" ht="11.25">
      <c r="A94" s="67" t="s">
        <v>108</v>
      </c>
      <c r="B94" s="68" t="s">
        <v>0</v>
      </c>
      <c r="C94" s="69">
        <v>69</v>
      </c>
      <c r="D94" s="69">
        <v>22084</v>
      </c>
      <c r="E94" s="69">
        <v>126</v>
      </c>
      <c r="F94" s="69">
        <v>272</v>
      </c>
      <c r="G94" s="69">
        <v>18538</v>
      </c>
      <c r="H94" s="69">
        <v>20062</v>
      </c>
      <c r="I94" s="69">
        <v>6</v>
      </c>
      <c r="J94" s="70">
        <f t="shared" si="22"/>
        <v>61157</v>
      </c>
      <c r="K94" s="69">
        <f>SUM(K93)</f>
        <v>14</v>
      </c>
      <c r="L94" s="69">
        <f aca="true" t="shared" si="34" ref="L94:R94">SUM(L93)</f>
        <v>6614</v>
      </c>
      <c r="M94" s="69">
        <f t="shared" si="34"/>
        <v>47</v>
      </c>
      <c r="N94" s="69">
        <f t="shared" si="34"/>
        <v>131</v>
      </c>
      <c r="O94" s="69">
        <f t="shared" si="34"/>
        <v>4757</v>
      </c>
      <c r="P94" s="69">
        <f t="shared" si="34"/>
        <v>8617</v>
      </c>
      <c r="Q94" s="69">
        <f t="shared" si="34"/>
        <v>0</v>
      </c>
      <c r="R94" s="70">
        <f t="shared" si="34"/>
        <v>20180</v>
      </c>
      <c r="S94" s="70">
        <f t="shared" si="19"/>
        <v>81337</v>
      </c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2"/>
      <c r="AJ94" s="91"/>
      <c r="AK94" s="91"/>
    </row>
    <row r="95" spans="1:37" ht="11.25">
      <c r="A95" s="60" t="s">
        <v>109</v>
      </c>
      <c r="B95" s="83" t="s">
        <v>34</v>
      </c>
      <c r="C95" s="62">
        <v>54</v>
      </c>
      <c r="D95" s="62">
        <v>21603</v>
      </c>
      <c r="E95" s="62">
        <v>107</v>
      </c>
      <c r="F95" s="62">
        <v>232</v>
      </c>
      <c r="G95" s="62">
        <v>18982</v>
      </c>
      <c r="H95" s="62">
        <v>19027</v>
      </c>
      <c r="I95" s="62">
        <v>6</v>
      </c>
      <c r="J95" s="63">
        <f t="shared" si="22"/>
        <v>60011</v>
      </c>
      <c r="K95" s="62">
        <v>9</v>
      </c>
      <c r="L95" s="62">
        <v>6614</v>
      </c>
      <c r="M95" s="62">
        <v>43</v>
      </c>
      <c r="N95" s="62">
        <v>101</v>
      </c>
      <c r="O95" s="62">
        <v>4827</v>
      </c>
      <c r="P95" s="62">
        <v>8230</v>
      </c>
      <c r="Q95" s="62">
        <v>3</v>
      </c>
      <c r="R95" s="63">
        <f t="shared" si="24"/>
        <v>19827</v>
      </c>
      <c r="S95" s="63">
        <f t="shared" si="19"/>
        <v>79838</v>
      </c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</row>
    <row r="96" spans="1:37" ht="11.25">
      <c r="A96" s="67" t="s">
        <v>109</v>
      </c>
      <c r="B96" s="68" t="s">
        <v>0</v>
      </c>
      <c r="C96" s="69">
        <v>54</v>
      </c>
      <c r="D96" s="69">
        <v>21603</v>
      </c>
      <c r="E96" s="69">
        <v>107</v>
      </c>
      <c r="F96" s="69">
        <v>232</v>
      </c>
      <c r="G96" s="69">
        <v>18982</v>
      </c>
      <c r="H96" s="69">
        <v>19027</v>
      </c>
      <c r="I96" s="69">
        <v>6</v>
      </c>
      <c r="J96" s="70">
        <f t="shared" si="22"/>
        <v>60011</v>
      </c>
      <c r="K96" s="69">
        <f>SUM(K95)</f>
        <v>9</v>
      </c>
      <c r="L96" s="69">
        <f aca="true" t="shared" si="35" ref="L96:R96">SUM(L95)</f>
        <v>6614</v>
      </c>
      <c r="M96" s="69">
        <f t="shared" si="35"/>
        <v>43</v>
      </c>
      <c r="N96" s="69">
        <f t="shared" si="35"/>
        <v>101</v>
      </c>
      <c r="O96" s="69">
        <f t="shared" si="35"/>
        <v>4827</v>
      </c>
      <c r="P96" s="69">
        <f t="shared" si="35"/>
        <v>8230</v>
      </c>
      <c r="Q96" s="69">
        <f t="shared" si="35"/>
        <v>3</v>
      </c>
      <c r="R96" s="70">
        <f t="shared" si="35"/>
        <v>19827</v>
      </c>
      <c r="S96" s="70">
        <f t="shared" si="19"/>
        <v>79838</v>
      </c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</row>
    <row r="97" spans="1:37" ht="11.25">
      <c r="A97" s="60" t="s">
        <v>110</v>
      </c>
      <c r="B97" s="83" t="s">
        <v>34</v>
      </c>
      <c r="C97" s="62">
        <v>55</v>
      </c>
      <c r="D97" s="62">
        <v>21013</v>
      </c>
      <c r="E97" s="62">
        <v>110</v>
      </c>
      <c r="F97" s="62">
        <v>284</v>
      </c>
      <c r="G97" s="62">
        <v>31725</v>
      </c>
      <c r="H97" s="62">
        <v>24376</v>
      </c>
      <c r="I97" s="62">
        <v>5</v>
      </c>
      <c r="J97" s="63">
        <f t="shared" si="22"/>
        <v>77568</v>
      </c>
      <c r="K97" s="62">
        <v>1</v>
      </c>
      <c r="L97" s="62">
        <v>4521</v>
      </c>
      <c r="M97" s="62">
        <v>25</v>
      </c>
      <c r="N97" s="62">
        <v>86</v>
      </c>
      <c r="O97" s="62">
        <v>6591</v>
      </c>
      <c r="P97" s="62">
        <v>7212</v>
      </c>
      <c r="Q97" s="61"/>
      <c r="R97" s="63">
        <f t="shared" si="24"/>
        <v>18436</v>
      </c>
      <c r="S97" s="63">
        <f t="shared" si="19"/>
        <v>96004</v>
      </c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2"/>
      <c r="AJ97" s="91"/>
      <c r="AK97" s="91"/>
    </row>
    <row r="98" spans="1:37" ht="11.25">
      <c r="A98" s="67" t="s">
        <v>110</v>
      </c>
      <c r="B98" s="68" t="s">
        <v>0</v>
      </c>
      <c r="C98" s="69">
        <v>55</v>
      </c>
      <c r="D98" s="69">
        <v>21013</v>
      </c>
      <c r="E98" s="69">
        <v>110</v>
      </c>
      <c r="F98" s="69">
        <v>284</v>
      </c>
      <c r="G98" s="69">
        <v>31725</v>
      </c>
      <c r="H98" s="69">
        <v>24376</v>
      </c>
      <c r="I98" s="69">
        <v>5</v>
      </c>
      <c r="J98" s="70">
        <f t="shared" si="22"/>
        <v>77568</v>
      </c>
      <c r="K98" s="69">
        <f>SUM(K97)</f>
        <v>1</v>
      </c>
      <c r="L98" s="69">
        <f aca="true" t="shared" si="36" ref="L98:R98">SUM(L97)</f>
        <v>4521</v>
      </c>
      <c r="M98" s="69">
        <f t="shared" si="36"/>
        <v>25</v>
      </c>
      <c r="N98" s="69">
        <f t="shared" si="36"/>
        <v>86</v>
      </c>
      <c r="O98" s="69">
        <f t="shared" si="36"/>
        <v>6591</v>
      </c>
      <c r="P98" s="69">
        <f t="shared" si="36"/>
        <v>7212</v>
      </c>
      <c r="Q98" s="69">
        <f t="shared" si="36"/>
        <v>0</v>
      </c>
      <c r="R98" s="70">
        <f t="shared" si="36"/>
        <v>18436</v>
      </c>
      <c r="S98" s="70">
        <f t="shared" si="19"/>
        <v>96004</v>
      </c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2"/>
      <c r="AJ98" s="91"/>
      <c r="AK98" s="91"/>
    </row>
    <row r="99" spans="1:37" ht="11.25">
      <c r="A99" s="60" t="s">
        <v>111</v>
      </c>
      <c r="B99" s="83" t="s">
        <v>64</v>
      </c>
      <c r="C99" s="62">
        <v>16</v>
      </c>
      <c r="D99" s="62">
        <v>6929</v>
      </c>
      <c r="E99" s="62">
        <v>36</v>
      </c>
      <c r="F99" s="62">
        <v>83</v>
      </c>
      <c r="G99" s="62">
        <v>7223</v>
      </c>
      <c r="H99" s="62">
        <v>7070</v>
      </c>
      <c r="I99" s="61">
        <v>1</v>
      </c>
      <c r="J99" s="63">
        <f t="shared" si="22"/>
        <v>21358</v>
      </c>
      <c r="K99" s="62">
        <v>3</v>
      </c>
      <c r="L99" s="62">
        <v>1760</v>
      </c>
      <c r="M99" s="62">
        <v>8</v>
      </c>
      <c r="N99" s="62">
        <v>31</v>
      </c>
      <c r="O99" s="62">
        <v>1735</v>
      </c>
      <c r="P99" s="62">
        <v>2523</v>
      </c>
      <c r="Q99" s="61"/>
      <c r="R99" s="63">
        <f t="shared" si="24"/>
        <v>6060</v>
      </c>
      <c r="S99" s="63">
        <f t="shared" si="19"/>
        <v>27418</v>
      </c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2"/>
      <c r="AJ99" s="91"/>
      <c r="AK99" s="91"/>
    </row>
    <row r="100" spans="1:37" ht="11.25">
      <c r="A100" s="60" t="s">
        <v>111</v>
      </c>
      <c r="B100" s="83" t="s">
        <v>57</v>
      </c>
      <c r="C100" s="62">
        <v>21</v>
      </c>
      <c r="D100" s="62">
        <v>9187</v>
      </c>
      <c r="E100" s="62">
        <v>31</v>
      </c>
      <c r="F100" s="62">
        <v>152</v>
      </c>
      <c r="G100" s="62">
        <v>10294</v>
      </c>
      <c r="H100" s="62">
        <v>10140</v>
      </c>
      <c r="I100" s="61">
        <v>3</v>
      </c>
      <c r="J100" s="63">
        <f t="shared" si="22"/>
        <v>29828</v>
      </c>
      <c r="K100" s="62">
        <v>8</v>
      </c>
      <c r="L100" s="62">
        <v>2142</v>
      </c>
      <c r="M100" s="62">
        <v>19</v>
      </c>
      <c r="N100" s="62">
        <v>45</v>
      </c>
      <c r="O100" s="62">
        <v>2063</v>
      </c>
      <c r="P100" s="62">
        <v>3345</v>
      </c>
      <c r="Q100" s="61"/>
      <c r="R100" s="63">
        <f t="shared" si="24"/>
        <v>7622</v>
      </c>
      <c r="S100" s="63">
        <f t="shared" si="19"/>
        <v>37450</v>
      </c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2"/>
      <c r="AJ100" s="91"/>
      <c r="AK100" s="91"/>
    </row>
    <row r="101" spans="1:37" ht="11.25">
      <c r="A101" s="60" t="s">
        <v>111</v>
      </c>
      <c r="B101" s="83" t="s">
        <v>2</v>
      </c>
      <c r="C101" s="62">
        <v>63</v>
      </c>
      <c r="D101" s="62">
        <v>11763</v>
      </c>
      <c r="E101" s="62">
        <v>41</v>
      </c>
      <c r="F101" s="62">
        <v>169</v>
      </c>
      <c r="G101" s="62">
        <v>17182</v>
      </c>
      <c r="H101" s="62">
        <v>15842</v>
      </c>
      <c r="I101" s="61">
        <v>3</v>
      </c>
      <c r="J101" s="63">
        <f t="shared" si="22"/>
        <v>45063</v>
      </c>
      <c r="K101" s="62">
        <v>5</v>
      </c>
      <c r="L101" s="62">
        <v>2547</v>
      </c>
      <c r="M101" s="62">
        <v>12</v>
      </c>
      <c r="N101" s="62">
        <v>40</v>
      </c>
      <c r="O101" s="62">
        <v>3098</v>
      </c>
      <c r="P101" s="62">
        <v>4856</v>
      </c>
      <c r="Q101" s="62">
        <v>1</v>
      </c>
      <c r="R101" s="63">
        <f t="shared" si="24"/>
        <v>10559</v>
      </c>
      <c r="S101" s="63">
        <f t="shared" si="19"/>
        <v>55622</v>
      </c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</row>
    <row r="102" spans="1:37" ht="11.25">
      <c r="A102" s="67" t="s">
        <v>111</v>
      </c>
      <c r="B102" s="68" t="s">
        <v>0</v>
      </c>
      <c r="C102" s="69">
        <v>100</v>
      </c>
      <c r="D102" s="69">
        <v>27879</v>
      </c>
      <c r="E102" s="69">
        <v>108</v>
      </c>
      <c r="F102" s="69">
        <v>404</v>
      </c>
      <c r="G102" s="69">
        <v>34699</v>
      </c>
      <c r="H102" s="69">
        <v>33052</v>
      </c>
      <c r="I102" s="71">
        <v>7</v>
      </c>
      <c r="J102" s="70">
        <f t="shared" si="22"/>
        <v>96249</v>
      </c>
      <c r="K102" s="69">
        <f>SUM(K99:K101)</f>
        <v>16</v>
      </c>
      <c r="L102" s="69">
        <f aca="true" t="shared" si="37" ref="L102:Q102">SUM(L99:L101)</f>
        <v>6449</v>
      </c>
      <c r="M102" s="69">
        <f t="shared" si="37"/>
        <v>39</v>
      </c>
      <c r="N102" s="69">
        <f t="shared" si="37"/>
        <v>116</v>
      </c>
      <c r="O102" s="69">
        <f t="shared" si="37"/>
        <v>6896</v>
      </c>
      <c r="P102" s="69">
        <f t="shared" si="37"/>
        <v>10724</v>
      </c>
      <c r="Q102" s="69">
        <f t="shared" si="37"/>
        <v>1</v>
      </c>
      <c r="R102" s="70">
        <f>SUM(R99:R101)</f>
        <v>24241</v>
      </c>
      <c r="S102" s="70">
        <f t="shared" si="19"/>
        <v>120490</v>
      </c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</row>
    <row r="103" spans="1:37" ht="11.25">
      <c r="A103" s="60" t="s">
        <v>112</v>
      </c>
      <c r="B103" s="83" t="s">
        <v>64</v>
      </c>
      <c r="C103" s="62">
        <v>93</v>
      </c>
      <c r="D103" s="62">
        <v>23167</v>
      </c>
      <c r="E103" s="62">
        <v>90</v>
      </c>
      <c r="F103" s="62">
        <v>257</v>
      </c>
      <c r="G103" s="62">
        <v>16649</v>
      </c>
      <c r="H103" s="62">
        <v>20998</v>
      </c>
      <c r="I103" s="62">
        <v>8</v>
      </c>
      <c r="J103" s="63">
        <f t="shared" si="22"/>
        <v>61262</v>
      </c>
      <c r="K103" s="62">
        <v>16</v>
      </c>
      <c r="L103" s="62">
        <v>7994</v>
      </c>
      <c r="M103" s="62">
        <v>29</v>
      </c>
      <c r="N103" s="62">
        <v>86</v>
      </c>
      <c r="O103" s="62">
        <v>5100</v>
      </c>
      <c r="P103" s="62">
        <v>10052</v>
      </c>
      <c r="Q103" s="62">
        <v>6</v>
      </c>
      <c r="R103" s="63">
        <f t="shared" si="24"/>
        <v>23283</v>
      </c>
      <c r="S103" s="63">
        <f t="shared" si="19"/>
        <v>84545</v>
      </c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</row>
    <row r="104" spans="1:37" ht="11.25">
      <c r="A104" s="67" t="s">
        <v>112</v>
      </c>
      <c r="B104" s="68" t="s">
        <v>0</v>
      </c>
      <c r="C104" s="69">
        <v>93</v>
      </c>
      <c r="D104" s="69">
        <v>23167</v>
      </c>
      <c r="E104" s="69">
        <v>90</v>
      </c>
      <c r="F104" s="69">
        <v>257</v>
      </c>
      <c r="G104" s="69">
        <v>16649</v>
      </c>
      <c r="H104" s="69">
        <v>20998</v>
      </c>
      <c r="I104" s="69">
        <v>8</v>
      </c>
      <c r="J104" s="70">
        <f t="shared" si="22"/>
        <v>61262</v>
      </c>
      <c r="K104" s="69">
        <f>SUM(K103)</f>
        <v>16</v>
      </c>
      <c r="L104" s="69">
        <f aca="true" t="shared" si="38" ref="L104:R104">SUM(L103)</f>
        <v>7994</v>
      </c>
      <c r="M104" s="69">
        <f t="shared" si="38"/>
        <v>29</v>
      </c>
      <c r="N104" s="69">
        <f t="shared" si="38"/>
        <v>86</v>
      </c>
      <c r="O104" s="69">
        <f t="shared" si="38"/>
        <v>5100</v>
      </c>
      <c r="P104" s="69">
        <f t="shared" si="38"/>
        <v>10052</v>
      </c>
      <c r="Q104" s="69">
        <f t="shared" si="38"/>
        <v>6</v>
      </c>
      <c r="R104" s="70">
        <f t="shared" si="38"/>
        <v>23283</v>
      </c>
      <c r="S104" s="70">
        <f t="shared" si="19"/>
        <v>84545</v>
      </c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</row>
    <row r="105" spans="1:37" ht="11.25">
      <c r="A105" s="60" t="s">
        <v>113</v>
      </c>
      <c r="B105" s="83" t="s">
        <v>64</v>
      </c>
      <c r="C105" s="62">
        <v>93</v>
      </c>
      <c r="D105" s="62">
        <v>23375</v>
      </c>
      <c r="E105" s="62">
        <v>70</v>
      </c>
      <c r="F105" s="62">
        <v>253</v>
      </c>
      <c r="G105" s="62">
        <v>18984</v>
      </c>
      <c r="H105" s="62">
        <v>21806</v>
      </c>
      <c r="I105" s="62">
        <v>5</v>
      </c>
      <c r="J105" s="63">
        <f t="shared" si="22"/>
        <v>64586</v>
      </c>
      <c r="K105" s="62">
        <v>20</v>
      </c>
      <c r="L105" s="62">
        <v>7733</v>
      </c>
      <c r="M105" s="62">
        <v>28</v>
      </c>
      <c r="N105" s="62">
        <v>84</v>
      </c>
      <c r="O105" s="62">
        <v>4706</v>
      </c>
      <c r="P105" s="62">
        <v>9402</v>
      </c>
      <c r="Q105" s="62">
        <v>6</v>
      </c>
      <c r="R105" s="63">
        <f t="shared" si="24"/>
        <v>21979</v>
      </c>
      <c r="S105" s="63">
        <f t="shared" si="19"/>
        <v>86565</v>
      </c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</row>
    <row r="106" spans="1:37" ht="11.25">
      <c r="A106" s="67" t="s">
        <v>113</v>
      </c>
      <c r="B106" s="68" t="s">
        <v>0</v>
      </c>
      <c r="C106" s="69">
        <v>93</v>
      </c>
      <c r="D106" s="69">
        <v>23375</v>
      </c>
      <c r="E106" s="69">
        <v>70</v>
      </c>
      <c r="F106" s="69">
        <v>253</v>
      </c>
      <c r="G106" s="69">
        <v>18984</v>
      </c>
      <c r="H106" s="69">
        <v>21806</v>
      </c>
      <c r="I106" s="69">
        <v>5</v>
      </c>
      <c r="J106" s="70">
        <f t="shared" si="22"/>
        <v>64586</v>
      </c>
      <c r="K106" s="69">
        <f>SUM(K105)</f>
        <v>20</v>
      </c>
      <c r="L106" s="69">
        <f aca="true" t="shared" si="39" ref="L106:R106">SUM(L105)</f>
        <v>7733</v>
      </c>
      <c r="M106" s="69">
        <f t="shared" si="39"/>
        <v>28</v>
      </c>
      <c r="N106" s="69">
        <f t="shared" si="39"/>
        <v>84</v>
      </c>
      <c r="O106" s="69">
        <f t="shared" si="39"/>
        <v>4706</v>
      </c>
      <c r="P106" s="69">
        <f t="shared" si="39"/>
        <v>9402</v>
      </c>
      <c r="Q106" s="69">
        <f t="shared" si="39"/>
        <v>6</v>
      </c>
      <c r="R106" s="70">
        <f t="shared" si="39"/>
        <v>21979</v>
      </c>
      <c r="S106" s="70">
        <f t="shared" si="19"/>
        <v>86565</v>
      </c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</row>
    <row r="107" spans="1:37" ht="11.25">
      <c r="A107" s="60" t="s">
        <v>114</v>
      </c>
      <c r="B107" s="83" t="s">
        <v>62</v>
      </c>
      <c r="C107" s="62">
        <v>78</v>
      </c>
      <c r="D107" s="62">
        <v>20827</v>
      </c>
      <c r="E107" s="62">
        <v>90</v>
      </c>
      <c r="F107" s="62">
        <v>291</v>
      </c>
      <c r="G107" s="62">
        <v>25186</v>
      </c>
      <c r="H107" s="62">
        <v>19568</v>
      </c>
      <c r="I107" s="62">
        <v>6</v>
      </c>
      <c r="J107" s="63">
        <f t="shared" si="22"/>
        <v>66046</v>
      </c>
      <c r="K107" s="62">
        <v>7</v>
      </c>
      <c r="L107" s="62">
        <v>4556</v>
      </c>
      <c r="M107" s="62">
        <v>30</v>
      </c>
      <c r="N107" s="62">
        <v>92</v>
      </c>
      <c r="O107" s="62">
        <v>3920</v>
      </c>
      <c r="P107" s="62">
        <v>5766</v>
      </c>
      <c r="Q107" s="62">
        <v>1</v>
      </c>
      <c r="R107" s="63">
        <f t="shared" si="24"/>
        <v>14372</v>
      </c>
      <c r="S107" s="63">
        <f t="shared" si="19"/>
        <v>80418</v>
      </c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</row>
    <row r="108" spans="1:37" ht="11.25">
      <c r="A108" s="60" t="s">
        <v>114</v>
      </c>
      <c r="B108" s="83" t="s">
        <v>34</v>
      </c>
      <c r="C108" s="61"/>
      <c r="D108" s="62">
        <v>61</v>
      </c>
      <c r="E108" s="61"/>
      <c r="F108" s="61"/>
      <c r="G108" s="62">
        <v>76</v>
      </c>
      <c r="H108" s="62">
        <v>40</v>
      </c>
      <c r="I108" s="61"/>
      <c r="J108" s="63">
        <f t="shared" si="22"/>
        <v>177</v>
      </c>
      <c r="K108" s="61"/>
      <c r="L108" s="62">
        <v>6</v>
      </c>
      <c r="M108" s="61"/>
      <c r="N108" s="61"/>
      <c r="O108" s="62">
        <v>4</v>
      </c>
      <c r="P108" s="62">
        <v>10</v>
      </c>
      <c r="Q108" s="61"/>
      <c r="R108" s="63">
        <f t="shared" si="24"/>
        <v>20</v>
      </c>
      <c r="S108" s="63">
        <f t="shared" si="19"/>
        <v>197</v>
      </c>
      <c r="U108" s="92"/>
      <c r="V108" s="91"/>
      <c r="W108" s="92"/>
      <c r="X108" s="92"/>
      <c r="Y108" s="91"/>
      <c r="Z108" s="91"/>
      <c r="AA108" s="92"/>
      <c r="AB108" s="91"/>
      <c r="AC108" s="92"/>
      <c r="AD108" s="91"/>
      <c r="AE108" s="92"/>
      <c r="AF108" s="92"/>
      <c r="AG108" s="91"/>
      <c r="AH108" s="91"/>
      <c r="AI108" s="92"/>
      <c r="AJ108" s="91"/>
      <c r="AK108" s="91"/>
    </row>
    <row r="109" spans="1:37" ht="11.25">
      <c r="A109" s="67" t="s">
        <v>114</v>
      </c>
      <c r="B109" s="68" t="s">
        <v>0</v>
      </c>
      <c r="C109" s="69">
        <v>78</v>
      </c>
      <c r="D109" s="69">
        <v>20888</v>
      </c>
      <c r="E109" s="69">
        <v>90</v>
      </c>
      <c r="F109" s="69">
        <v>291</v>
      </c>
      <c r="G109" s="69">
        <v>25262</v>
      </c>
      <c r="H109" s="69">
        <v>19608</v>
      </c>
      <c r="I109" s="69">
        <v>6</v>
      </c>
      <c r="J109" s="70">
        <f t="shared" si="22"/>
        <v>66223</v>
      </c>
      <c r="K109" s="69">
        <f>SUM(K107:K108)</f>
        <v>7</v>
      </c>
      <c r="L109" s="69">
        <f aca="true" t="shared" si="40" ref="L109:R109">SUM(L107:L108)</f>
        <v>4562</v>
      </c>
      <c r="M109" s="69">
        <f t="shared" si="40"/>
        <v>30</v>
      </c>
      <c r="N109" s="69">
        <f t="shared" si="40"/>
        <v>92</v>
      </c>
      <c r="O109" s="69">
        <f t="shared" si="40"/>
        <v>3924</v>
      </c>
      <c r="P109" s="69">
        <f t="shared" si="40"/>
        <v>5776</v>
      </c>
      <c r="Q109" s="69">
        <f t="shared" si="40"/>
        <v>1</v>
      </c>
      <c r="R109" s="70">
        <f t="shared" si="40"/>
        <v>14392</v>
      </c>
      <c r="S109" s="70">
        <f t="shared" si="19"/>
        <v>80615</v>
      </c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</row>
    <row r="110" spans="1:37" ht="11.25">
      <c r="A110" s="60" t="s">
        <v>115</v>
      </c>
      <c r="B110" s="83" t="s">
        <v>62</v>
      </c>
      <c r="C110" s="62">
        <v>79</v>
      </c>
      <c r="D110" s="62">
        <v>29763</v>
      </c>
      <c r="E110" s="62">
        <v>86</v>
      </c>
      <c r="F110" s="62">
        <v>330</v>
      </c>
      <c r="G110" s="62">
        <v>42020</v>
      </c>
      <c r="H110" s="62">
        <v>30246</v>
      </c>
      <c r="I110" s="62">
        <v>7</v>
      </c>
      <c r="J110" s="63">
        <f t="shared" si="22"/>
        <v>102531</v>
      </c>
      <c r="K110" s="62">
        <v>6</v>
      </c>
      <c r="L110" s="62">
        <v>5826</v>
      </c>
      <c r="M110" s="62">
        <v>26</v>
      </c>
      <c r="N110" s="62">
        <v>75</v>
      </c>
      <c r="O110" s="62">
        <v>6547</v>
      </c>
      <c r="P110" s="62">
        <v>7449</v>
      </c>
      <c r="Q110" s="61"/>
      <c r="R110" s="63">
        <f t="shared" si="24"/>
        <v>19929</v>
      </c>
      <c r="S110" s="63">
        <f t="shared" si="19"/>
        <v>122460</v>
      </c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2"/>
      <c r="AJ110" s="91"/>
      <c r="AK110" s="91"/>
    </row>
    <row r="111" spans="1:37" ht="11.25">
      <c r="A111" s="67" t="s">
        <v>115</v>
      </c>
      <c r="B111" s="68" t="s">
        <v>0</v>
      </c>
      <c r="C111" s="69">
        <v>79</v>
      </c>
      <c r="D111" s="69">
        <v>29763</v>
      </c>
      <c r="E111" s="69">
        <v>86</v>
      </c>
      <c r="F111" s="69">
        <v>330</v>
      </c>
      <c r="G111" s="69">
        <v>42020</v>
      </c>
      <c r="H111" s="69">
        <v>30246</v>
      </c>
      <c r="I111" s="69">
        <v>7</v>
      </c>
      <c r="J111" s="70">
        <f t="shared" si="22"/>
        <v>102531</v>
      </c>
      <c r="K111" s="69">
        <f>SUM(K110)</f>
        <v>6</v>
      </c>
      <c r="L111" s="69">
        <f aca="true" t="shared" si="41" ref="L111:R111">SUM(L110)</f>
        <v>5826</v>
      </c>
      <c r="M111" s="69">
        <f t="shared" si="41"/>
        <v>26</v>
      </c>
      <c r="N111" s="69">
        <f t="shared" si="41"/>
        <v>75</v>
      </c>
      <c r="O111" s="69">
        <f t="shared" si="41"/>
        <v>6547</v>
      </c>
      <c r="P111" s="69">
        <f t="shared" si="41"/>
        <v>7449</v>
      </c>
      <c r="Q111" s="69">
        <f t="shared" si="41"/>
        <v>0</v>
      </c>
      <c r="R111" s="70">
        <f t="shared" si="41"/>
        <v>19929</v>
      </c>
      <c r="S111" s="70">
        <f t="shared" si="19"/>
        <v>122460</v>
      </c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2"/>
      <c r="AJ111" s="91"/>
      <c r="AK111" s="91"/>
    </row>
    <row r="112" spans="1:37" ht="11.25">
      <c r="A112" s="60" t="s">
        <v>116</v>
      </c>
      <c r="B112" s="83" t="s">
        <v>62</v>
      </c>
      <c r="C112" s="62">
        <v>72</v>
      </c>
      <c r="D112" s="62">
        <v>23419</v>
      </c>
      <c r="E112" s="62">
        <v>85</v>
      </c>
      <c r="F112" s="62">
        <v>275</v>
      </c>
      <c r="G112" s="62">
        <v>18312</v>
      </c>
      <c r="H112" s="62">
        <v>18555</v>
      </c>
      <c r="I112" s="62">
        <v>11</v>
      </c>
      <c r="J112" s="63">
        <f t="shared" si="22"/>
        <v>60729</v>
      </c>
      <c r="K112" s="62">
        <v>14</v>
      </c>
      <c r="L112" s="62">
        <v>7241</v>
      </c>
      <c r="M112" s="62">
        <v>22</v>
      </c>
      <c r="N112" s="62">
        <v>87</v>
      </c>
      <c r="O112" s="62">
        <v>4039</v>
      </c>
      <c r="P112" s="62">
        <v>7251</v>
      </c>
      <c r="Q112" s="62">
        <v>3</v>
      </c>
      <c r="R112" s="63">
        <f t="shared" si="24"/>
        <v>18657</v>
      </c>
      <c r="S112" s="63">
        <f t="shared" si="19"/>
        <v>79386</v>
      </c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</row>
    <row r="113" spans="1:37" ht="11.25">
      <c r="A113" s="67" t="s">
        <v>116</v>
      </c>
      <c r="B113" s="68" t="s">
        <v>0</v>
      </c>
      <c r="C113" s="69">
        <v>72</v>
      </c>
      <c r="D113" s="69">
        <v>23419</v>
      </c>
      <c r="E113" s="69">
        <v>85</v>
      </c>
      <c r="F113" s="69">
        <v>275</v>
      </c>
      <c r="G113" s="69">
        <v>18312</v>
      </c>
      <c r="H113" s="69">
        <v>18555</v>
      </c>
      <c r="I113" s="69">
        <v>11</v>
      </c>
      <c r="J113" s="70">
        <f t="shared" si="22"/>
        <v>60729</v>
      </c>
      <c r="K113" s="69">
        <f>SUM(K112)</f>
        <v>14</v>
      </c>
      <c r="L113" s="69">
        <f aca="true" t="shared" si="42" ref="L113:R113">SUM(L112)</f>
        <v>7241</v>
      </c>
      <c r="M113" s="69">
        <f t="shared" si="42"/>
        <v>22</v>
      </c>
      <c r="N113" s="69">
        <f t="shared" si="42"/>
        <v>87</v>
      </c>
      <c r="O113" s="69">
        <f t="shared" si="42"/>
        <v>4039</v>
      </c>
      <c r="P113" s="69">
        <f t="shared" si="42"/>
        <v>7251</v>
      </c>
      <c r="Q113" s="69">
        <f t="shared" si="42"/>
        <v>3</v>
      </c>
      <c r="R113" s="70">
        <f t="shared" si="42"/>
        <v>18657</v>
      </c>
      <c r="S113" s="70">
        <f t="shared" si="19"/>
        <v>79386</v>
      </c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</row>
    <row r="114" spans="1:37" ht="11.25">
      <c r="A114" s="60" t="s">
        <v>117</v>
      </c>
      <c r="B114" s="83" t="s">
        <v>62</v>
      </c>
      <c r="C114" s="62">
        <v>65</v>
      </c>
      <c r="D114" s="62">
        <v>18779</v>
      </c>
      <c r="E114" s="62">
        <v>69</v>
      </c>
      <c r="F114" s="62">
        <v>168</v>
      </c>
      <c r="G114" s="62">
        <v>9191</v>
      </c>
      <c r="H114" s="62">
        <v>12376</v>
      </c>
      <c r="I114" s="62">
        <v>5</v>
      </c>
      <c r="J114" s="63">
        <f t="shared" si="22"/>
        <v>40653</v>
      </c>
      <c r="K114" s="62">
        <v>29</v>
      </c>
      <c r="L114" s="62">
        <v>8934</v>
      </c>
      <c r="M114" s="62">
        <v>49</v>
      </c>
      <c r="N114" s="62">
        <v>68</v>
      </c>
      <c r="O114" s="62">
        <v>2753</v>
      </c>
      <c r="P114" s="62">
        <v>7529</v>
      </c>
      <c r="Q114" s="62">
        <v>5</v>
      </c>
      <c r="R114" s="64">
        <f t="shared" si="24"/>
        <v>19367</v>
      </c>
      <c r="S114" s="63">
        <f t="shared" si="19"/>
        <v>60020</v>
      </c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</row>
    <row r="115" spans="1:37" ht="11.25">
      <c r="A115" s="67" t="s">
        <v>117</v>
      </c>
      <c r="B115" s="68" t="s">
        <v>0</v>
      </c>
      <c r="C115" s="69">
        <v>65</v>
      </c>
      <c r="D115" s="69">
        <v>18779</v>
      </c>
      <c r="E115" s="69">
        <v>69</v>
      </c>
      <c r="F115" s="69">
        <v>168</v>
      </c>
      <c r="G115" s="69">
        <v>9191</v>
      </c>
      <c r="H115" s="69">
        <v>12376</v>
      </c>
      <c r="I115" s="69">
        <v>5</v>
      </c>
      <c r="J115" s="70">
        <f t="shared" si="22"/>
        <v>40653</v>
      </c>
      <c r="K115" s="69">
        <f>SUM(K114)</f>
        <v>29</v>
      </c>
      <c r="L115" s="69">
        <f aca="true" t="shared" si="43" ref="L115:R115">SUM(L114)</f>
        <v>8934</v>
      </c>
      <c r="M115" s="69">
        <f t="shared" si="43"/>
        <v>49</v>
      </c>
      <c r="N115" s="69">
        <f t="shared" si="43"/>
        <v>68</v>
      </c>
      <c r="O115" s="69">
        <f t="shared" si="43"/>
        <v>2753</v>
      </c>
      <c r="P115" s="69">
        <f t="shared" si="43"/>
        <v>7529</v>
      </c>
      <c r="Q115" s="69">
        <f t="shared" si="43"/>
        <v>5</v>
      </c>
      <c r="R115" s="70">
        <f t="shared" si="43"/>
        <v>19367</v>
      </c>
      <c r="S115" s="70">
        <f t="shared" si="19"/>
        <v>60020</v>
      </c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</row>
    <row r="116" spans="1:37" ht="11.25">
      <c r="A116" s="60" t="s">
        <v>118</v>
      </c>
      <c r="B116" s="83" t="s">
        <v>46</v>
      </c>
      <c r="C116" s="62">
        <v>67</v>
      </c>
      <c r="D116" s="62">
        <v>23049</v>
      </c>
      <c r="E116" s="62">
        <v>86</v>
      </c>
      <c r="F116" s="62">
        <v>365</v>
      </c>
      <c r="G116" s="62">
        <v>47885</v>
      </c>
      <c r="H116" s="62">
        <v>30605</v>
      </c>
      <c r="I116" s="62">
        <v>4</v>
      </c>
      <c r="J116" s="63">
        <f t="shared" si="22"/>
        <v>102061</v>
      </c>
      <c r="K116" s="62">
        <v>5</v>
      </c>
      <c r="L116" s="62">
        <v>5459</v>
      </c>
      <c r="M116" s="62">
        <v>23</v>
      </c>
      <c r="N116" s="62">
        <v>73</v>
      </c>
      <c r="O116" s="62">
        <v>9571</v>
      </c>
      <c r="P116" s="62">
        <v>8117</v>
      </c>
      <c r="Q116" s="62">
        <v>1</v>
      </c>
      <c r="R116" s="63">
        <f t="shared" si="24"/>
        <v>23249</v>
      </c>
      <c r="S116" s="63">
        <f t="shared" si="19"/>
        <v>125310</v>
      </c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</row>
    <row r="117" spans="1:37" ht="11.25">
      <c r="A117" s="67" t="s">
        <v>118</v>
      </c>
      <c r="B117" s="68" t="s">
        <v>0</v>
      </c>
      <c r="C117" s="69">
        <v>67</v>
      </c>
      <c r="D117" s="69">
        <v>23049</v>
      </c>
      <c r="E117" s="69">
        <v>86</v>
      </c>
      <c r="F117" s="69">
        <v>365</v>
      </c>
      <c r="G117" s="69">
        <v>47885</v>
      </c>
      <c r="H117" s="69">
        <v>30605</v>
      </c>
      <c r="I117" s="69">
        <v>4</v>
      </c>
      <c r="J117" s="70">
        <f t="shared" si="22"/>
        <v>102061</v>
      </c>
      <c r="K117" s="69">
        <f>SUM(K116)</f>
        <v>5</v>
      </c>
      <c r="L117" s="69">
        <f aca="true" t="shared" si="44" ref="L117:R117">SUM(L116)</f>
        <v>5459</v>
      </c>
      <c r="M117" s="69">
        <f t="shared" si="44"/>
        <v>23</v>
      </c>
      <c r="N117" s="69">
        <f t="shared" si="44"/>
        <v>73</v>
      </c>
      <c r="O117" s="69">
        <f t="shared" si="44"/>
        <v>9571</v>
      </c>
      <c r="P117" s="69">
        <f t="shared" si="44"/>
        <v>8117</v>
      </c>
      <c r="Q117" s="69">
        <f t="shared" si="44"/>
        <v>1</v>
      </c>
      <c r="R117" s="70">
        <f t="shared" si="44"/>
        <v>23249</v>
      </c>
      <c r="S117" s="70">
        <f t="shared" si="19"/>
        <v>125310</v>
      </c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</row>
    <row r="118" spans="1:37" ht="11.25">
      <c r="A118" s="60" t="s">
        <v>119</v>
      </c>
      <c r="B118" s="83" t="s">
        <v>64</v>
      </c>
      <c r="C118" s="62">
        <v>46</v>
      </c>
      <c r="D118" s="62">
        <v>10450</v>
      </c>
      <c r="E118" s="62">
        <v>35</v>
      </c>
      <c r="F118" s="62">
        <v>109</v>
      </c>
      <c r="G118" s="62">
        <v>4552</v>
      </c>
      <c r="H118" s="62">
        <v>7085</v>
      </c>
      <c r="I118" s="62">
        <v>2</v>
      </c>
      <c r="J118" s="63">
        <f t="shared" si="22"/>
        <v>22279</v>
      </c>
      <c r="K118" s="62">
        <v>6</v>
      </c>
      <c r="L118" s="62">
        <v>3698</v>
      </c>
      <c r="M118" s="62">
        <v>16</v>
      </c>
      <c r="N118" s="62">
        <v>44</v>
      </c>
      <c r="O118" s="62">
        <v>1608</v>
      </c>
      <c r="P118" s="62">
        <v>3993</v>
      </c>
      <c r="Q118" s="62">
        <v>3</v>
      </c>
      <c r="R118" s="63">
        <f t="shared" si="24"/>
        <v>9368</v>
      </c>
      <c r="S118" s="63">
        <f t="shared" si="19"/>
        <v>31647</v>
      </c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</row>
    <row r="119" spans="1:37" ht="11.25">
      <c r="A119" s="60" t="s">
        <v>119</v>
      </c>
      <c r="B119" s="83" t="s">
        <v>48</v>
      </c>
      <c r="C119" s="62">
        <v>37</v>
      </c>
      <c r="D119" s="62">
        <v>15827</v>
      </c>
      <c r="E119" s="62">
        <v>170</v>
      </c>
      <c r="F119" s="62">
        <v>299</v>
      </c>
      <c r="G119" s="62">
        <v>4414</v>
      </c>
      <c r="H119" s="62">
        <v>11474</v>
      </c>
      <c r="I119" s="62">
        <v>8</v>
      </c>
      <c r="J119" s="63">
        <f t="shared" si="22"/>
        <v>32229</v>
      </c>
      <c r="K119" s="62">
        <v>17</v>
      </c>
      <c r="L119" s="62">
        <v>11143</v>
      </c>
      <c r="M119" s="62">
        <v>179</v>
      </c>
      <c r="N119" s="62">
        <v>237</v>
      </c>
      <c r="O119" s="62">
        <v>4066</v>
      </c>
      <c r="P119" s="62">
        <v>10699</v>
      </c>
      <c r="Q119" s="62">
        <v>3</v>
      </c>
      <c r="R119" s="63">
        <f t="shared" si="24"/>
        <v>26344</v>
      </c>
      <c r="S119" s="63">
        <f t="shared" si="19"/>
        <v>58573</v>
      </c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</row>
    <row r="120" spans="1:37" ht="11.25">
      <c r="A120" s="67" t="s">
        <v>119</v>
      </c>
      <c r="B120" s="68" t="s">
        <v>0</v>
      </c>
      <c r="C120" s="69">
        <v>83</v>
      </c>
      <c r="D120" s="69">
        <v>26277</v>
      </c>
      <c r="E120" s="69">
        <v>205</v>
      </c>
      <c r="F120" s="69">
        <v>408</v>
      </c>
      <c r="G120" s="69">
        <v>8966</v>
      </c>
      <c r="H120" s="69">
        <v>18559</v>
      </c>
      <c r="I120" s="69">
        <v>10</v>
      </c>
      <c r="J120" s="70">
        <f t="shared" si="22"/>
        <v>54508</v>
      </c>
      <c r="K120" s="69">
        <f>SUM(K118:K119)</f>
        <v>23</v>
      </c>
      <c r="L120" s="69">
        <f aca="true" t="shared" si="45" ref="L120:R120">SUM(L118:L119)</f>
        <v>14841</v>
      </c>
      <c r="M120" s="69">
        <f t="shared" si="45"/>
        <v>195</v>
      </c>
      <c r="N120" s="69">
        <f t="shared" si="45"/>
        <v>281</v>
      </c>
      <c r="O120" s="69">
        <f t="shared" si="45"/>
        <v>5674</v>
      </c>
      <c r="P120" s="69">
        <f t="shared" si="45"/>
        <v>14692</v>
      </c>
      <c r="Q120" s="69">
        <f t="shared" si="45"/>
        <v>6</v>
      </c>
      <c r="R120" s="70">
        <f t="shared" si="45"/>
        <v>35712</v>
      </c>
      <c r="S120" s="70">
        <f t="shared" si="19"/>
        <v>90220</v>
      </c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</row>
    <row r="121" spans="1:37" ht="11.25">
      <c r="A121" s="60" t="s">
        <v>120</v>
      </c>
      <c r="B121" s="83" t="s">
        <v>48</v>
      </c>
      <c r="C121" s="62">
        <v>72</v>
      </c>
      <c r="D121" s="62">
        <v>30244</v>
      </c>
      <c r="E121" s="62">
        <v>169</v>
      </c>
      <c r="F121" s="62">
        <v>377</v>
      </c>
      <c r="G121" s="62">
        <v>15095</v>
      </c>
      <c r="H121" s="62">
        <v>20589</v>
      </c>
      <c r="I121" s="62">
        <v>9</v>
      </c>
      <c r="J121" s="63">
        <f t="shared" si="22"/>
        <v>66555</v>
      </c>
      <c r="K121" s="62">
        <v>13</v>
      </c>
      <c r="L121" s="62">
        <v>12595</v>
      </c>
      <c r="M121" s="62">
        <v>123</v>
      </c>
      <c r="N121" s="62">
        <v>188</v>
      </c>
      <c r="O121" s="62">
        <v>6475</v>
      </c>
      <c r="P121" s="62">
        <v>12475</v>
      </c>
      <c r="Q121" s="62">
        <v>4</v>
      </c>
      <c r="R121" s="63">
        <f t="shared" si="24"/>
        <v>31873</v>
      </c>
      <c r="S121" s="63">
        <f t="shared" si="19"/>
        <v>98428</v>
      </c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</row>
    <row r="122" spans="1:37" ht="11.25">
      <c r="A122" s="60" t="s">
        <v>120</v>
      </c>
      <c r="B122" s="83" t="s">
        <v>34</v>
      </c>
      <c r="C122" s="61"/>
      <c r="D122" s="62"/>
      <c r="E122" s="61"/>
      <c r="F122" s="61"/>
      <c r="G122" s="62">
        <v>2</v>
      </c>
      <c r="H122" s="61">
        <v>1</v>
      </c>
      <c r="I122" s="61"/>
      <c r="J122" s="63">
        <f t="shared" si="22"/>
        <v>3</v>
      </c>
      <c r="K122" s="61"/>
      <c r="L122" s="61"/>
      <c r="M122" s="61"/>
      <c r="N122" s="61"/>
      <c r="O122" s="61"/>
      <c r="P122" s="61"/>
      <c r="Q122" s="61"/>
      <c r="R122" s="63">
        <f t="shared" si="24"/>
        <v>0</v>
      </c>
      <c r="S122" s="63">
        <f aca="true" t="shared" si="46" ref="S122:S131">SUM(J122,R122)</f>
        <v>3</v>
      </c>
      <c r="U122" s="92"/>
      <c r="V122" s="92"/>
      <c r="W122" s="92"/>
      <c r="X122" s="92"/>
      <c r="Y122" s="91"/>
      <c r="Z122" s="92"/>
      <c r="AA122" s="92"/>
      <c r="AB122" s="91"/>
      <c r="AC122" s="92"/>
      <c r="AD122" s="92"/>
      <c r="AE122" s="92"/>
      <c r="AF122" s="92"/>
      <c r="AG122" s="92"/>
      <c r="AH122" s="92"/>
      <c r="AI122" s="92"/>
      <c r="AJ122" s="92"/>
      <c r="AK122" s="91"/>
    </row>
    <row r="123" spans="1:37" ht="11.25">
      <c r="A123" s="67" t="s">
        <v>120</v>
      </c>
      <c r="B123" s="68" t="s">
        <v>0</v>
      </c>
      <c r="C123" s="69">
        <v>72</v>
      </c>
      <c r="D123" s="69">
        <v>30244</v>
      </c>
      <c r="E123" s="69">
        <v>169</v>
      </c>
      <c r="F123" s="69">
        <v>377</v>
      </c>
      <c r="G123" s="69">
        <v>15097</v>
      </c>
      <c r="H123" s="69">
        <v>20590</v>
      </c>
      <c r="I123" s="69">
        <v>9</v>
      </c>
      <c r="J123" s="70">
        <f t="shared" si="22"/>
        <v>66558</v>
      </c>
      <c r="K123" s="69">
        <f>SUM(K121:K122)</f>
        <v>13</v>
      </c>
      <c r="L123" s="69">
        <f aca="true" t="shared" si="47" ref="L123:R123">SUM(L121:L122)</f>
        <v>12595</v>
      </c>
      <c r="M123" s="69">
        <f t="shared" si="47"/>
        <v>123</v>
      </c>
      <c r="N123" s="69">
        <f t="shared" si="47"/>
        <v>188</v>
      </c>
      <c r="O123" s="69">
        <f t="shared" si="47"/>
        <v>6475</v>
      </c>
      <c r="P123" s="69">
        <f t="shared" si="47"/>
        <v>12475</v>
      </c>
      <c r="Q123" s="69">
        <f t="shared" si="47"/>
        <v>4</v>
      </c>
      <c r="R123" s="70">
        <f t="shared" si="47"/>
        <v>31873</v>
      </c>
      <c r="S123" s="70">
        <f t="shared" si="46"/>
        <v>98431</v>
      </c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</row>
    <row r="124" spans="1:37" ht="11.25">
      <c r="A124" s="60" t="s">
        <v>121</v>
      </c>
      <c r="B124" s="83" t="s">
        <v>48</v>
      </c>
      <c r="C124" s="62">
        <v>87</v>
      </c>
      <c r="D124" s="62">
        <v>40344</v>
      </c>
      <c r="E124" s="62">
        <v>204</v>
      </c>
      <c r="F124" s="62">
        <v>287</v>
      </c>
      <c r="G124" s="62">
        <v>7049</v>
      </c>
      <c r="H124" s="62">
        <v>18357</v>
      </c>
      <c r="I124" s="62">
        <v>18</v>
      </c>
      <c r="J124" s="63">
        <f t="shared" si="22"/>
        <v>66346</v>
      </c>
      <c r="K124" s="62">
        <v>67</v>
      </c>
      <c r="L124" s="62">
        <v>19397</v>
      </c>
      <c r="M124" s="62">
        <v>175</v>
      </c>
      <c r="N124" s="62">
        <v>201</v>
      </c>
      <c r="O124" s="62">
        <v>4524</v>
      </c>
      <c r="P124" s="62">
        <v>14946</v>
      </c>
      <c r="Q124" s="62">
        <v>16</v>
      </c>
      <c r="R124" s="63">
        <f t="shared" si="24"/>
        <v>39326</v>
      </c>
      <c r="S124" s="63">
        <f t="shared" si="46"/>
        <v>105672</v>
      </c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</row>
    <row r="125" spans="1:37" ht="11.25">
      <c r="A125" s="67" t="s">
        <v>121</v>
      </c>
      <c r="B125" s="68" t="s">
        <v>0</v>
      </c>
      <c r="C125" s="69">
        <v>87</v>
      </c>
      <c r="D125" s="69">
        <v>40344</v>
      </c>
      <c r="E125" s="69">
        <v>204</v>
      </c>
      <c r="F125" s="69">
        <v>287</v>
      </c>
      <c r="G125" s="69">
        <v>7049</v>
      </c>
      <c r="H125" s="69">
        <v>18357</v>
      </c>
      <c r="I125" s="69">
        <v>18</v>
      </c>
      <c r="J125" s="70">
        <f t="shared" si="22"/>
        <v>66346</v>
      </c>
      <c r="K125" s="69">
        <f>SUM(K124)</f>
        <v>67</v>
      </c>
      <c r="L125" s="69">
        <f aca="true" t="shared" si="48" ref="L125:R125">SUM(L124)</f>
        <v>19397</v>
      </c>
      <c r="M125" s="69">
        <f t="shared" si="48"/>
        <v>175</v>
      </c>
      <c r="N125" s="69">
        <f t="shared" si="48"/>
        <v>201</v>
      </c>
      <c r="O125" s="69">
        <f t="shared" si="48"/>
        <v>4524</v>
      </c>
      <c r="P125" s="69">
        <f t="shared" si="48"/>
        <v>14946</v>
      </c>
      <c r="Q125" s="69">
        <f t="shared" si="48"/>
        <v>16</v>
      </c>
      <c r="R125" s="70">
        <f t="shared" si="48"/>
        <v>39326</v>
      </c>
      <c r="S125" s="70">
        <f t="shared" si="46"/>
        <v>105672</v>
      </c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</row>
    <row r="126" spans="1:37" ht="11.25">
      <c r="A126" s="60" t="s">
        <v>122</v>
      </c>
      <c r="B126" s="83" t="s">
        <v>48</v>
      </c>
      <c r="C126" s="62">
        <v>64</v>
      </c>
      <c r="D126" s="62">
        <v>25215</v>
      </c>
      <c r="E126" s="62">
        <v>153</v>
      </c>
      <c r="F126" s="62">
        <v>230</v>
      </c>
      <c r="G126" s="62">
        <v>5200</v>
      </c>
      <c r="H126" s="62">
        <v>13010</v>
      </c>
      <c r="I126" s="62">
        <v>7</v>
      </c>
      <c r="J126" s="63">
        <f t="shared" si="22"/>
        <v>43879</v>
      </c>
      <c r="K126" s="62">
        <v>18</v>
      </c>
      <c r="L126" s="62">
        <v>11482</v>
      </c>
      <c r="M126" s="62">
        <v>102</v>
      </c>
      <c r="N126" s="62">
        <v>105</v>
      </c>
      <c r="O126" s="62">
        <v>3253</v>
      </c>
      <c r="P126" s="62">
        <v>9948</v>
      </c>
      <c r="Q126" s="62">
        <v>4</v>
      </c>
      <c r="R126" s="63">
        <f t="shared" si="24"/>
        <v>24912</v>
      </c>
      <c r="S126" s="63">
        <f t="shared" si="46"/>
        <v>68791</v>
      </c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</row>
    <row r="127" spans="1:37" ht="11.25">
      <c r="A127" s="67" t="s">
        <v>122</v>
      </c>
      <c r="B127" s="68" t="s">
        <v>0</v>
      </c>
      <c r="C127" s="69">
        <v>64</v>
      </c>
      <c r="D127" s="69">
        <v>25215</v>
      </c>
      <c r="E127" s="69">
        <v>153</v>
      </c>
      <c r="F127" s="69">
        <v>230</v>
      </c>
      <c r="G127" s="69">
        <v>5200</v>
      </c>
      <c r="H127" s="69">
        <v>13010</v>
      </c>
      <c r="I127" s="69">
        <v>7</v>
      </c>
      <c r="J127" s="70">
        <f t="shared" si="22"/>
        <v>43879</v>
      </c>
      <c r="K127" s="69">
        <f>SUM(K126)</f>
        <v>18</v>
      </c>
      <c r="L127" s="69">
        <f aca="true" t="shared" si="49" ref="L127:R127">SUM(L126)</f>
        <v>11482</v>
      </c>
      <c r="M127" s="69">
        <f t="shared" si="49"/>
        <v>102</v>
      </c>
      <c r="N127" s="69">
        <f t="shared" si="49"/>
        <v>105</v>
      </c>
      <c r="O127" s="69">
        <f t="shared" si="49"/>
        <v>3253</v>
      </c>
      <c r="P127" s="69">
        <f t="shared" si="49"/>
        <v>9948</v>
      </c>
      <c r="Q127" s="69">
        <f t="shared" si="49"/>
        <v>4</v>
      </c>
      <c r="R127" s="70">
        <f t="shared" si="49"/>
        <v>24912</v>
      </c>
      <c r="S127" s="70">
        <f t="shared" si="46"/>
        <v>68791</v>
      </c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</row>
    <row r="128" spans="1:37" ht="11.25">
      <c r="A128" s="60" t="s">
        <v>123</v>
      </c>
      <c r="B128" s="83" t="s">
        <v>62</v>
      </c>
      <c r="C128" s="61"/>
      <c r="D128" s="62">
        <v>1187</v>
      </c>
      <c r="E128" s="62">
        <v>8</v>
      </c>
      <c r="F128" s="62">
        <v>25</v>
      </c>
      <c r="G128" s="62">
        <v>745</v>
      </c>
      <c r="H128" s="62">
        <v>922</v>
      </c>
      <c r="I128" s="61"/>
      <c r="J128" s="63">
        <f t="shared" si="22"/>
        <v>2887</v>
      </c>
      <c r="K128" s="62">
        <v>3</v>
      </c>
      <c r="L128" s="62">
        <v>472</v>
      </c>
      <c r="M128" s="61"/>
      <c r="N128" s="62">
        <v>5</v>
      </c>
      <c r="O128" s="62">
        <v>272</v>
      </c>
      <c r="P128" s="62">
        <v>567</v>
      </c>
      <c r="Q128" s="61"/>
      <c r="R128" s="63">
        <f t="shared" si="24"/>
        <v>1319</v>
      </c>
      <c r="S128" s="63">
        <f t="shared" si="46"/>
        <v>4206</v>
      </c>
      <c r="U128" s="92"/>
      <c r="V128" s="91"/>
      <c r="W128" s="91"/>
      <c r="X128" s="91"/>
      <c r="Y128" s="91"/>
      <c r="Z128" s="91"/>
      <c r="AA128" s="92"/>
      <c r="AB128" s="91"/>
      <c r="AC128" s="91"/>
      <c r="AD128" s="91"/>
      <c r="AE128" s="92"/>
      <c r="AF128" s="91"/>
      <c r="AG128" s="91"/>
      <c r="AH128" s="91"/>
      <c r="AI128" s="92"/>
      <c r="AJ128" s="91"/>
      <c r="AK128" s="91"/>
    </row>
    <row r="129" spans="1:37" ht="11.25">
      <c r="A129" s="60" t="s">
        <v>123</v>
      </c>
      <c r="B129" s="83" t="s">
        <v>48</v>
      </c>
      <c r="C129" s="62">
        <v>49</v>
      </c>
      <c r="D129" s="62">
        <v>28839</v>
      </c>
      <c r="E129" s="62">
        <v>128</v>
      </c>
      <c r="F129" s="62">
        <v>340</v>
      </c>
      <c r="G129" s="62">
        <v>15718</v>
      </c>
      <c r="H129" s="62">
        <v>19031</v>
      </c>
      <c r="I129" s="62">
        <v>8</v>
      </c>
      <c r="J129" s="63">
        <f t="shared" si="22"/>
        <v>64113</v>
      </c>
      <c r="K129" s="62">
        <v>16</v>
      </c>
      <c r="L129" s="62">
        <v>12253</v>
      </c>
      <c r="M129" s="62">
        <v>100</v>
      </c>
      <c r="N129" s="62">
        <v>135</v>
      </c>
      <c r="O129" s="62">
        <v>6934</v>
      </c>
      <c r="P129" s="62">
        <v>11906</v>
      </c>
      <c r="Q129" s="62">
        <v>5</v>
      </c>
      <c r="R129" s="63">
        <f t="shared" si="24"/>
        <v>31349</v>
      </c>
      <c r="S129" s="63">
        <f t="shared" si="46"/>
        <v>95462</v>
      </c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</row>
    <row r="130" spans="1:37" ht="11.25">
      <c r="A130" s="67" t="s">
        <v>123</v>
      </c>
      <c r="B130" s="68" t="s">
        <v>0</v>
      </c>
      <c r="C130" s="69">
        <v>49</v>
      </c>
      <c r="D130" s="69">
        <v>30026</v>
      </c>
      <c r="E130" s="69">
        <v>136</v>
      </c>
      <c r="F130" s="69">
        <v>365</v>
      </c>
      <c r="G130" s="69">
        <v>16463</v>
      </c>
      <c r="H130" s="69">
        <v>19953</v>
      </c>
      <c r="I130" s="69">
        <v>8</v>
      </c>
      <c r="J130" s="70">
        <f t="shared" si="22"/>
        <v>67000</v>
      </c>
      <c r="K130" s="69">
        <f>SUM(K128:K129)</f>
        <v>19</v>
      </c>
      <c r="L130" s="69">
        <f aca="true" t="shared" si="50" ref="L130:R130">SUM(L128:L129)</f>
        <v>12725</v>
      </c>
      <c r="M130" s="69">
        <f t="shared" si="50"/>
        <v>100</v>
      </c>
      <c r="N130" s="69">
        <f t="shared" si="50"/>
        <v>140</v>
      </c>
      <c r="O130" s="69">
        <f t="shared" si="50"/>
        <v>7206</v>
      </c>
      <c r="P130" s="69">
        <f t="shared" si="50"/>
        <v>12473</v>
      </c>
      <c r="Q130" s="69">
        <f t="shared" si="50"/>
        <v>5</v>
      </c>
      <c r="R130" s="70">
        <f t="shared" si="50"/>
        <v>32668</v>
      </c>
      <c r="S130" s="70">
        <f t="shared" si="46"/>
        <v>99668</v>
      </c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</row>
    <row r="131" spans="1:37" ht="11.25">
      <c r="A131" s="72" t="s">
        <v>189</v>
      </c>
      <c r="B131" s="73"/>
      <c r="C131" s="74">
        <f>SUM((C16,C26,C28,C34,C46,C55,C58,C65,C67,C69,C71),(C73,C75,C77,C79,C86,C88,C90,C92,C94,C96,C98,C102,C104,C106),(C109,C111,C113,C115,C117,C120,C123,C125,C127,C130))</f>
        <v>2730</v>
      </c>
      <c r="D131" s="74">
        <f>SUM((D16,D26,D28,D34,D46,D55,D58,D65,D67,D69,D71),(D73,D75,D77,D79,D86,D88,D90,D92,D94,D96,D98,D102,D104,D106),(D109,D111,D113,D115,D117,D120,D123,D125,D127,D130))</f>
        <v>810596</v>
      </c>
      <c r="E131" s="74">
        <f>SUM((E16,E26,E28,E34,E46,E55,E58,E65,E67,E69,E71),(E73,E75,E77,E79,E86,E88,E90,E92,E94,E96,E98,E102,E104,E106),(E109,E111,E113,E115,E117,E120,E123,E125,E127,E130))</f>
        <v>4996</v>
      </c>
      <c r="F131" s="74">
        <f>SUM((F16,F26,F28,F34,F46,F55,F58,F65,F67,F69,F71),(F73,F75,F77,F79,F86,F88,F90,F92,F94,F96,F98,F102,F104,F106),(F109,F111,F113,F115,F117,F120,F123,F125,F127,F130))</f>
        <v>10538</v>
      </c>
      <c r="G131" s="74">
        <f>SUM((G16,G26,G28,G34,G46,G55,G58,G65,G67,G69,G71),(G73,G75,G77,G79,G86,G88,G90,G92,G94,G96,G98,G102,G104,G106),(G109,G111,G113,G115,G117,G120,G123,G125,G127,G130))</f>
        <v>874423</v>
      </c>
      <c r="H131" s="74">
        <f>SUM((H16,H26,H28,H34,H46,H55,H58,H65,H67,H69,H71),(H73,H75,H77,H79,H86,H88,H90,H92,H94,H96,H98,H102,H104,H106),(H109,H111,H113,H115,H117,H120,H123,H125,H127,H130))</f>
        <v>769792</v>
      </c>
      <c r="I131" s="74">
        <f>SUM((I16,I26,I28,I34,I46,I55,I58,I65,I67,I69,I71),(I73,I75,I77,I79,I86,I88,I90,I92,I94,I96,I98,I102,I104,I106),(I109,I111,I113,I115,I117,I120,I123,I125,I127,I130))</f>
        <v>231</v>
      </c>
      <c r="J131" s="75">
        <f>SUM(C131:I131)</f>
        <v>2473306</v>
      </c>
      <c r="K131" s="74">
        <f>SUM((K16,K26,K28,K34,K46,K55,K58,K65,K67,K69,K71),(K73,K75,K77,K79,K86,K88,K90,K92,K94,K96,K98,K102,K104,K106),(K109,K111,K113,K115,K117,K120,K123,K125,K127,K130))</f>
        <v>569</v>
      </c>
      <c r="L131" s="74">
        <f>SUM((L16,L26,L28,L34,L46,L55,L58,L65,L67,L69,L71),(L73,L75,L77,L79,L86,L88,L90,L92,L94,L96,L98,L102,L104,L106),(L109,L111,L113,L115,L117,L120,L123,L125,L127,L130))</f>
        <v>261067</v>
      </c>
      <c r="M131" s="74">
        <f>SUM((M16,M26,M28,M34,M46,M55,M58,M65,M67,M69,M71),(M73,M75,M77,M79,M86,M88,M90,M92,M94,M96,M98,M102,M104,M106),(M109,M111,M113,M115,M117,M120,M123,M125,M127,M130))</f>
        <v>2559</v>
      </c>
      <c r="N131" s="74">
        <f>SUM((N16,N26,N28,N34,N46,N55,N58,N65,N67,N69,N71),(N73,N75,N77,N79,N86,N88,N90,N92,N94,N96,N98,N102,N104,N106),(N109,N111,N113,N115,N117,N120,N123,N125,N127,N130))</f>
        <v>4037</v>
      </c>
      <c r="O131" s="74">
        <f>SUM((O16,O26,O28,O34,O46,O55,O58,O65,O67,O69,O71),(O73,O75,O77,O79,O86,O88,O90,O92,O94,O96,O98,O102,O104,O106),(O109,O111,O113,O115,O117,O120,O123,O125,O127,O130))</f>
        <v>207059</v>
      </c>
      <c r="P131" s="74">
        <f>SUM((P16,P26,P28,P34,P46,P55,P58,P65,P67,P69,P71),(P73,P75,P77,P79,P86,P88,P90,P92,P94,P96,P98,P102,P104,P106),(P109,P111,P113,P115,P117,P120,P123,P125,P127,P130))</f>
        <v>340507</v>
      </c>
      <c r="Q131" s="74">
        <f>SUM((Q16,Q26,Q28,Q34,Q46,Q55,Q58,Q65,Q67,Q69,Q71),(Q73,Q75,Q77,Q79,Q86,Q88,Q90,Q92,Q94,Q96,Q98,Q102,Q104,Q106),(Q109,Q111,Q113,Q115,Q117,Q120,Q123,Q125,Q127,Q130))</f>
        <v>102</v>
      </c>
      <c r="R131" s="75">
        <f>SUM((R16,R26,R28,R34,R46,R55,R58,R65,R67,R69,R71),(R73,R75,R77,R79,R86,R88,R90,R92,R94,R96,R98,R102,R104,R106),(R109,R111,R113,R115,R117,R120,R123,R125,R127,R130))</f>
        <v>815900</v>
      </c>
      <c r="S131" s="75">
        <f t="shared" si="46"/>
        <v>3289206</v>
      </c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</row>
  </sheetData>
  <sheetProtection/>
  <mergeCells count="44">
    <mergeCell ref="K2:Q2"/>
    <mergeCell ref="A131:B131"/>
    <mergeCell ref="A16:B16"/>
    <mergeCell ref="A26:B26"/>
    <mergeCell ref="A28:B28"/>
    <mergeCell ref="A34:B34"/>
    <mergeCell ref="A46:B46"/>
    <mergeCell ref="A55:B55"/>
    <mergeCell ref="A58:B58"/>
    <mergeCell ref="A65:B65"/>
    <mergeCell ref="A67:B67"/>
    <mergeCell ref="A69:B69"/>
    <mergeCell ref="A71:B71"/>
    <mergeCell ref="A73:B73"/>
    <mergeCell ref="A75:B75"/>
    <mergeCell ref="A77:B77"/>
    <mergeCell ref="A79:B79"/>
    <mergeCell ref="A111:B111"/>
    <mergeCell ref="A86:B86"/>
    <mergeCell ref="A88:B88"/>
    <mergeCell ref="A90:B90"/>
    <mergeCell ref="A92:B92"/>
    <mergeCell ref="A94:B94"/>
    <mergeCell ref="A96:B96"/>
    <mergeCell ref="A115:B115"/>
    <mergeCell ref="A117:B117"/>
    <mergeCell ref="S2:S3"/>
    <mergeCell ref="R2:R3"/>
    <mergeCell ref="A120:B120"/>
    <mergeCell ref="A98:B98"/>
    <mergeCell ref="A102:B102"/>
    <mergeCell ref="A104:B104"/>
    <mergeCell ref="A106:B106"/>
    <mergeCell ref="A109:B109"/>
    <mergeCell ref="A130:B130"/>
    <mergeCell ref="A123:B123"/>
    <mergeCell ref="A125:B125"/>
    <mergeCell ref="A127:B127"/>
    <mergeCell ref="A1:S1"/>
    <mergeCell ref="A2:A3"/>
    <mergeCell ref="B2:B3"/>
    <mergeCell ref="C2:I2"/>
    <mergeCell ref="J2:J3"/>
    <mergeCell ref="A113:B113"/>
  </mergeCells>
  <printOptions/>
  <pageMargins left="0.75" right="0.75" top="1" bottom="1" header="0.5" footer="0.5"/>
  <pageSetup fitToHeight="5" fitToWidth="1"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8"/>
  <sheetViews>
    <sheetView showGridLines="0" tabSelected="1" zoomScalePageLayoutView="0" workbookViewId="0" topLeftCell="A1">
      <pane ySplit="3" topLeftCell="A4" activePane="bottomLeft" state="frozen"/>
      <selection pane="topLeft" activeCell="J64" sqref="J64"/>
      <selection pane="bottomLeft" activeCell="A1" sqref="A1:S1"/>
    </sheetView>
  </sheetViews>
  <sheetFormatPr defaultColWidth="9.140625" defaultRowHeight="15"/>
  <cols>
    <col min="1" max="1" width="6.57421875" style="76" bestFit="1" customWidth="1"/>
    <col min="2" max="2" width="9.140625" style="84" customWidth="1"/>
    <col min="3" max="3" width="4.8515625" style="76" bestFit="1" customWidth="1"/>
    <col min="4" max="4" width="6.57421875" style="76" bestFit="1" customWidth="1"/>
    <col min="5" max="5" width="4.8515625" style="76" bestFit="1" customWidth="1"/>
    <col min="6" max="6" width="5.7109375" style="76" bestFit="1" customWidth="1"/>
    <col min="7" max="8" width="6.57421875" style="76" bestFit="1" customWidth="1"/>
    <col min="9" max="9" width="4.140625" style="76" bestFit="1" customWidth="1"/>
    <col min="10" max="10" width="8.421875" style="76" bestFit="1" customWidth="1"/>
    <col min="11" max="11" width="4.28125" style="76" bestFit="1" customWidth="1"/>
    <col min="12" max="12" width="6.57421875" style="76" bestFit="1" customWidth="1"/>
    <col min="13" max="14" width="4.8515625" style="76" bestFit="1" customWidth="1"/>
    <col min="15" max="16" width="6.57421875" style="76" bestFit="1" customWidth="1"/>
    <col min="17" max="17" width="4.140625" style="76" bestFit="1" customWidth="1"/>
    <col min="18" max="18" width="7.7109375" style="77" bestFit="1" customWidth="1"/>
    <col min="19" max="19" width="11.140625" style="76" bestFit="1" customWidth="1"/>
    <col min="20" max="16384" width="9.140625" style="51" customWidth="1"/>
  </cols>
  <sheetData>
    <row r="1" spans="1:19" ht="11.25">
      <c r="A1" s="49" t="s">
        <v>199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95"/>
    </row>
    <row r="2" spans="1:19" ht="11.25">
      <c r="A2" s="52" t="s">
        <v>81</v>
      </c>
      <c r="B2" s="85" t="s">
        <v>67</v>
      </c>
      <c r="C2" s="53" t="s">
        <v>66</v>
      </c>
      <c r="D2" s="53"/>
      <c r="E2" s="53"/>
      <c r="F2" s="53"/>
      <c r="G2" s="53"/>
      <c r="H2" s="53"/>
      <c r="I2" s="53"/>
      <c r="J2" s="54" t="s">
        <v>66</v>
      </c>
      <c r="K2" s="55" t="s">
        <v>65</v>
      </c>
      <c r="L2" s="56"/>
      <c r="M2" s="56"/>
      <c r="N2" s="56"/>
      <c r="O2" s="56"/>
      <c r="P2" s="56"/>
      <c r="Q2" s="56"/>
      <c r="R2" s="54" t="s">
        <v>65</v>
      </c>
      <c r="S2" s="57" t="s">
        <v>78</v>
      </c>
    </row>
    <row r="3" spans="1:19" ht="11.25">
      <c r="A3" s="52"/>
      <c r="B3" s="86"/>
      <c r="C3" s="58" t="s">
        <v>74</v>
      </c>
      <c r="D3" s="58" t="s">
        <v>73</v>
      </c>
      <c r="E3" s="58" t="s">
        <v>72</v>
      </c>
      <c r="F3" s="58" t="s">
        <v>71</v>
      </c>
      <c r="G3" s="58" t="s">
        <v>70</v>
      </c>
      <c r="H3" s="58" t="s">
        <v>69</v>
      </c>
      <c r="I3" s="58" t="s">
        <v>68</v>
      </c>
      <c r="J3" s="54" t="s">
        <v>0</v>
      </c>
      <c r="K3" s="58" t="s">
        <v>74</v>
      </c>
      <c r="L3" s="58" t="s">
        <v>73</v>
      </c>
      <c r="M3" s="58" t="s">
        <v>72</v>
      </c>
      <c r="N3" s="58" t="s">
        <v>71</v>
      </c>
      <c r="O3" s="58" t="s">
        <v>70</v>
      </c>
      <c r="P3" s="58" t="s">
        <v>69</v>
      </c>
      <c r="Q3" s="58" t="s">
        <v>68</v>
      </c>
      <c r="R3" s="54" t="s">
        <v>0</v>
      </c>
      <c r="S3" s="59"/>
    </row>
    <row r="4" spans="1:37" ht="11.25">
      <c r="A4" s="60" t="s">
        <v>124</v>
      </c>
      <c r="B4" s="83" t="s">
        <v>62</v>
      </c>
      <c r="C4" s="61">
        <v>3</v>
      </c>
      <c r="D4" s="62">
        <v>880</v>
      </c>
      <c r="E4" s="62">
        <v>8</v>
      </c>
      <c r="F4" s="62">
        <v>8</v>
      </c>
      <c r="G4" s="62">
        <v>472</v>
      </c>
      <c r="H4" s="62">
        <v>600</v>
      </c>
      <c r="I4" s="61"/>
      <c r="J4" s="63">
        <f>SUM(C4:I4)</f>
        <v>1971</v>
      </c>
      <c r="K4" s="61">
        <v>1</v>
      </c>
      <c r="L4" s="62">
        <v>299</v>
      </c>
      <c r="M4" s="61"/>
      <c r="N4" s="62">
        <v>3</v>
      </c>
      <c r="O4" s="62">
        <v>136</v>
      </c>
      <c r="P4" s="62">
        <v>289</v>
      </c>
      <c r="Q4" s="61"/>
      <c r="R4" s="64">
        <f aca="true" t="shared" si="0" ref="R4:R67">SUM(K4:Q4)</f>
        <v>728</v>
      </c>
      <c r="S4" s="63">
        <f>SUM(J4,R4)</f>
        <v>2699</v>
      </c>
      <c r="U4" s="65"/>
      <c r="V4" s="65"/>
      <c r="W4" s="65"/>
      <c r="X4" s="65"/>
      <c r="Y4" s="65"/>
      <c r="Z4" s="65"/>
      <c r="AA4" s="66"/>
      <c r="AB4" s="65"/>
      <c r="AC4" s="66"/>
      <c r="AD4" s="65"/>
      <c r="AE4" s="65"/>
      <c r="AF4" s="65"/>
      <c r="AG4" s="65"/>
      <c r="AH4" s="65"/>
      <c r="AI4" s="66"/>
      <c r="AJ4" s="65"/>
      <c r="AK4" s="65"/>
    </row>
    <row r="5" spans="1:37" ht="11.25">
      <c r="A5" s="60" t="s">
        <v>124</v>
      </c>
      <c r="B5" s="83" t="s">
        <v>48</v>
      </c>
      <c r="C5" s="62">
        <v>52</v>
      </c>
      <c r="D5" s="62">
        <v>11007</v>
      </c>
      <c r="E5" s="62">
        <v>46</v>
      </c>
      <c r="F5" s="62">
        <v>122</v>
      </c>
      <c r="G5" s="62">
        <v>6891</v>
      </c>
      <c r="H5" s="62">
        <v>8097</v>
      </c>
      <c r="I5" s="62">
        <v>5</v>
      </c>
      <c r="J5" s="63">
        <f aca="true" t="shared" si="1" ref="J5:J68">SUM(C5:I5)</f>
        <v>26220</v>
      </c>
      <c r="K5" s="62">
        <v>7</v>
      </c>
      <c r="L5" s="62">
        <v>4201</v>
      </c>
      <c r="M5" s="62">
        <v>21</v>
      </c>
      <c r="N5" s="62">
        <v>55</v>
      </c>
      <c r="O5" s="62">
        <v>2590</v>
      </c>
      <c r="P5" s="62">
        <v>4523</v>
      </c>
      <c r="Q5" s="62">
        <v>1</v>
      </c>
      <c r="R5" s="64">
        <f t="shared" si="0"/>
        <v>11398</v>
      </c>
      <c r="S5" s="63">
        <f aca="true" t="shared" si="2" ref="S5:S68">SUM(J5,R5)</f>
        <v>37618</v>
      </c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</row>
    <row r="6" spans="1:37" ht="11.25">
      <c r="A6" s="60" t="s">
        <v>124</v>
      </c>
      <c r="B6" s="83" t="s">
        <v>34</v>
      </c>
      <c r="C6" s="61"/>
      <c r="D6" s="62"/>
      <c r="E6" s="61"/>
      <c r="F6" s="61"/>
      <c r="G6" s="62">
        <v>2</v>
      </c>
      <c r="H6" s="61">
        <v>1</v>
      </c>
      <c r="I6" s="61"/>
      <c r="J6" s="63">
        <f t="shared" si="1"/>
        <v>3</v>
      </c>
      <c r="K6" s="61"/>
      <c r="L6" s="61"/>
      <c r="M6" s="61"/>
      <c r="N6" s="61"/>
      <c r="O6" s="61"/>
      <c r="P6" s="61"/>
      <c r="Q6" s="61"/>
      <c r="R6" s="64">
        <f t="shared" si="0"/>
        <v>0</v>
      </c>
      <c r="S6" s="63">
        <f t="shared" si="2"/>
        <v>3</v>
      </c>
      <c r="U6" s="66"/>
      <c r="V6" s="66"/>
      <c r="W6" s="66"/>
      <c r="X6" s="66"/>
      <c r="Y6" s="65"/>
      <c r="Z6" s="66"/>
      <c r="AA6" s="66"/>
      <c r="AB6" s="65"/>
      <c r="AC6" s="66"/>
      <c r="AD6" s="66"/>
      <c r="AE6" s="66"/>
      <c r="AF6" s="66"/>
      <c r="AG6" s="66"/>
      <c r="AH6" s="66"/>
      <c r="AI6" s="66"/>
      <c r="AJ6" s="66"/>
      <c r="AK6" s="65"/>
    </row>
    <row r="7" spans="1:37" ht="11.25">
      <c r="A7" s="67" t="s">
        <v>124</v>
      </c>
      <c r="B7" s="68"/>
      <c r="C7" s="69">
        <v>55</v>
      </c>
      <c r="D7" s="69">
        <v>11887</v>
      </c>
      <c r="E7" s="69">
        <v>54</v>
      </c>
      <c r="F7" s="69">
        <v>130</v>
      </c>
      <c r="G7" s="69">
        <v>7365</v>
      </c>
      <c r="H7" s="69">
        <v>8698</v>
      </c>
      <c r="I7" s="69">
        <v>5</v>
      </c>
      <c r="J7" s="70">
        <f t="shared" si="1"/>
        <v>28194</v>
      </c>
      <c r="K7" s="69">
        <v>8</v>
      </c>
      <c r="L7" s="69">
        <v>4500</v>
      </c>
      <c r="M7" s="69">
        <v>21</v>
      </c>
      <c r="N7" s="69">
        <v>58</v>
      </c>
      <c r="O7" s="69">
        <v>2726</v>
      </c>
      <c r="P7" s="69">
        <v>4812</v>
      </c>
      <c r="Q7" s="69">
        <v>1</v>
      </c>
      <c r="R7" s="70">
        <f t="shared" si="0"/>
        <v>12126</v>
      </c>
      <c r="S7" s="70">
        <f t="shared" si="2"/>
        <v>40320</v>
      </c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</row>
    <row r="8" spans="1:37" ht="11.25">
      <c r="A8" s="60" t="s">
        <v>125</v>
      </c>
      <c r="B8" s="83" t="s">
        <v>48</v>
      </c>
      <c r="C8" s="62">
        <v>30</v>
      </c>
      <c r="D8" s="62">
        <v>11209</v>
      </c>
      <c r="E8" s="62">
        <v>94</v>
      </c>
      <c r="F8" s="62">
        <v>159</v>
      </c>
      <c r="G8" s="62">
        <v>2432</v>
      </c>
      <c r="H8" s="62">
        <v>6516</v>
      </c>
      <c r="I8" s="62">
        <v>7</v>
      </c>
      <c r="J8" s="63">
        <f t="shared" si="1"/>
        <v>20447</v>
      </c>
      <c r="K8" s="62">
        <v>11</v>
      </c>
      <c r="L8" s="62">
        <v>6206</v>
      </c>
      <c r="M8" s="62">
        <v>57</v>
      </c>
      <c r="N8" s="62">
        <v>69</v>
      </c>
      <c r="O8" s="62">
        <v>1772</v>
      </c>
      <c r="P8" s="62">
        <v>5584</v>
      </c>
      <c r="Q8" s="62">
        <v>2</v>
      </c>
      <c r="R8" s="64">
        <f t="shared" si="0"/>
        <v>13701</v>
      </c>
      <c r="S8" s="63">
        <f t="shared" si="2"/>
        <v>34148</v>
      </c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</row>
    <row r="9" spans="1:37" ht="11.25">
      <c r="A9" s="67" t="s">
        <v>125</v>
      </c>
      <c r="B9" s="68" t="s">
        <v>0</v>
      </c>
      <c r="C9" s="69">
        <v>30</v>
      </c>
      <c r="D9" s="69">
        <v>11209</v>
      </c>
      <c r="E9" s="69">
        <v>94</v>
      </c>
      <c r="F9" s="69">
        <v>159</v>
      </c>
      <c r="G9" s="69">
        <v>2432</v>
      </c>
      <c r="H9" s="69">
        <v>6516</v>
      </c>
      <c r="I9" s="69">
        <v>7</v>
      </c>
      <c r="J9" s="70">
        <f t="shared" si="1"/>
        <v>20447</v>
      </c>
      <c r="K9" s="69">
        <v>11</v>
      </c>
      <c r="L9" s="69">
        <v>6206</v>
      </c>
      <c r="M9" s="69">
        <v>57</v>
      </c>
      <c r="N9" s="69">
        <v>69</v>
      </c>
      <c r="O9" s="69">
        <v>1772</v>
      </c>
      <c r="P9" s="69">
        <v>5584</v>
      </c>
      <c r="Q9" s="69">
        <v>2</v>
      </c>
      <c r="R9" s="70">
        <f t="shared" si="0"/>
        <v>13701</v>
      </c>
      <c r="S9" s="70">
        <f t="shared" si="2"/>
        <v>34148</v>
      </c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</row>
    <row r="10" spans="1:37" ht="11.25">
      <c r="A10" s="60" t="s">
        <v>126</v>
      </c>
      <c r="B10" s="83" t="s">
        <v>62</v>
      </c>
      <c r="C10" s="62">
        <v>12</v>
      </c>
      <c r="D10" s="62">
        <v>4881</v>
      </c>
      <c r="E10" s="62">
        <v>20</v>
      </c>
      <c r="F10" s="62">
        <v>72</v>
      </c>
      <c r="G10" s="62">
        <v>4626</v>
      </c>
      <c r="H10" s="62">
        <v>4331</v>
      </c>
      <c r="I10" s="62">
        <v>2</v>
      </c>
      <c r="J10" s="63">
        <f t="shared" si="1"/>
        <v>13944</v>
      </c>
      <c r="K10" s="62">
        <v>2</v>
      </c>
      <c r="L10" s="62">
        <v>1437</v>
      </c>
      <c r="M10" s="62">
        <v>13</v>
      </c>
      <c r="N10" s="62">
        <v>22</v>
      </c>
      <c r="O10" s="62">
        <v>902</v>
      </c>
      <c r="P10" s="62">
        <v>1664</v>
      </c>
      <c r="Q10" s="61"/>
      <c r="R10" s="64">
        <f t="shared" si="0"/>
        <v>4040</v>
      </c>
      <c r="S10" s="63">
        <f t="shared" si="2"/>
        <v>17984</v>
      </c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6"/>
      <c r="AJ10" s="65"/>
      <c r="AK10" s="65"/>
    </row>
    <row r="11" spans="1:37" ht="11.25">
      <c r="A11" s="60" t="s">
        <v>126</v>
      </c>
      <c r="B11" s="83" t="s">
        <v>48</v>
      </c>
      <c r="C11" s="62">
        <v>14</v>
      </c>
      <c r="D11" s="62">
        <v>10346</v>
      </c>
      <c r="E11" s="62">
        <v>73</v>
      </c>
      <c r="F11" s="62">
        <v>173</v>
      </c>
      <c r="G11" s="62">
        <v>5105</v>
      </c>
      <c r="H11" s="62">
        <v>7850</v>
      </c>
      <c r="I11" s="62">
        <v>1</v>
      </c>
      <c r="J11" s="63">
        <f t="shared" si="1"/>
        <v>23562</v>
      </c>
      <c r="K11" s="62">
        <v>5</v>
      </c>
      <c r="L11" s="62">
        <v>4364</v>
      </c>
      <c r="M11" s="62">
        <v>53</v>
      </c>
      <c r="N11" s="62">
        <v>56</v>
      </c>
      <c r="O11" s="62">
        <v>2351</v>
      </c>
      <c r="P11" s="62">
        <v>4509</v>
      </c>
      <c r="Q11" s="61">
        <v>1</v>
      </c>
      <c r="R11" s="64">
        <f t="shared" si="0"/>
        <v>11339</v>
      </c>
      <c r="S11" s="63">
        <f t="shared" si="2"/>
        <v>34901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</row>
    <row r="12" spans="1:37" ht="11.25">
      <c r="A12" s="67" t="s">
        <v>126</v>
      </c>
      <c r="B12" s="68" t="s">
        <v>0</v>
      </c>
      <c r="C12" s="69">
        <v>26</v>
      </c>
      <c r="D12" s="69">
        <v>15227</v>
      </c>
      <c r="E12" s="69">
        <v>93</v>
      </c>
      <c r="F12" s="69">
        <v>245</v>
      </c>
      <c r="G12" s="69">
        <v>9731</v>
      </c>
      <c r="H12" s="69">
        <v>12181</v>
      </c>
      <c r="I12" s="69">
        <v>3</v>
      </c>
      <c r="J12" s="70">
        <f t="shared" si="1"/>
        <v>37506</v>
      </c>
      <c r="K12" s="69">
        <v>7</v>
      </c>
      <c r="L12" s="69">
        <v>5801</v>
      </c>
      <c r="M12" s="69">
        <v>66</v>
      </c>
      <c r="N12" s="69">
        <v>78</v>
      </c>
      <c r="O12" s="69">
        <v>3253</v>
      </c>
      <c r="P12" s="69">
        <v>6173</v>
      </c>
      <c r="Q12" s="71">
        <v>1</v>
      </c>
      <c r="R12" s="70">
        <f t="shared" si="0"/>
        <v>15379</v>
      </c>
      <c r="S12" s="70">
        <f t="shared" si="2"/>
        <v>52885</v>
      </c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</row>
    <row r="13" spans="1:37" ht="11.25">
      <c r="A13" s="60" t="s">
        <v>127</v>
      </c>
      <c r="B13" s="83" t="s">
        <v>48</v>
      </c>
      <c r="C13" s="62">
        <v>36</v>
      </c>
      <c r="D13" s="62">
        <v>15431</v>
      </c>
      <c r="E13" s="62">
        <v>102</v>
      </c>
      <c r="F13" s="62">
        <v>145</v>
      </c>
      <c r="G13" s="62">
        <v>3314</v>
      </c>
      <c r="H13" s="62">
        <v>7860</v>
      </c>
      <c r="I13" s="62">
        <v>1</v>
      </c>
      <c r="J13" s="63">
        <f t="shared" si="1"/>
        <v>26889</v>
      </c>
      <c r="K13" s="62">
        <v>11</v>
      </c>
      <c r="L13" s="62">
        <v>6604</v>
      </c>
      <c r="M13" s="62">
        <v>57</v>
      </c>
      <c r="N13" s="62">
        <v>59</v>
      </c>
      <c r="O13" s="62">
        <v>1921</v>
      </c>
      <c r="P13" s="62">
        <v>5684</v>
      </c>
      <c r="Q13" s="62">
        <v>2</v>
      </c>
      <c r="R13" s="64">
        <f t="shared" si="0"/>
        <v>14338</v>
      </c>
      <c r="S13" s="63">
        <f t="shared" si="2"/>
        <v>41227</v>
      </c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</row>
    <row r="14" spans="1:37" ht="11.25">
      <c r="A14" s="67" t="s">
        <v>127</v>
      </c>
      <c r="B14" s="68" t="s">
        <v>0</v>
      </c>
      <c r="C14" s="69">
        <v>36</v>
      </c>
      <c r="D14" s="69">
        <v>15431</v>
      </c>
      <c r="E14" s="69">
        <v>102</v>
      </c>
      <c r="F14" s="69">
        <v>145</v>
      </c>
      <c r="G14" s="69">
        <v>3314</v>
      </c>
      <c r="H14" s="69">
        <v>7860</v>
      </c>
      <c r="I14" s="69">
        <v>1</v>
      </c>
      <c r="J14" s="70">
        <f t="shared" si="1"/>
        <v>26889</v>
      </c>
      <c r="K14" s="69">
        <v>11</v>
      </c>
      <c r="L14" s="69">
        <v>6604</v>
      </c>
      <c r="M14" s="69">
        <v>57</v>
      </c>
      <c r="N14" s="69">
        <v>59</v>
      </c>
      <c r="O14" s="69">
        <v>1921</v>
      </c>
      <c r="P14" s="69">
        <v>5684</v>
      </c>
      <c r="Q14" s="69">
        <v>2</v>
      </c>
      <c r="R14" s="70">
        <f t="shared" si="0"/>
        <v>14338</v>
      </c>
      <c r="S14" s="70">
        <f t="shared" si="2"/>
        <v>41227</v>
      </c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</row>
    <row r="15" spans="1:37" ht="11.25">
      <c r="A15" s="60" t="s">
        <v>128</v>
      </c>
      <c r="B15" s="83" t="s">
        <v>48</v>
      </c>
      <c r="C15" s="62">
        <v>50</v>
      </c>
      <c r="D15" s="62">
        <v>15370</v>
      </c>
      <c r="E15" s="62">
        <v>129</v>
      </c>
      <c r="F15" s="62">
        <v>238</v>
      </c>
      <c r="G15" s="62">
        <v>3870</v>
      </c>
      <c r="H15" s="62">
        <v>10545</v>
      </c>
      <c r="I15" s="62">
        <v>14</v>
      </c>
      <c r="J15" s="63">
        <f t="shared" si="1"/>
        <v>30216</v>
      </c>
      <c r="K15" s="62">
        <v>26</v>
      </c>
      <c r="L15" s="62">
        <v>12024</v>
      </c>
      <c r="M15" s="62">
        <v>197</v>
      </c>
      <c r="N15" s="62">
        <v>243</v>
      </c>
      <c r="O15" s="62">
        <v>4032</v>
      </c>
      <c r="P15" s="62">
        <v>11559</v>
      </c>
      <c r="Q15" s="62">
        <v>7</v>
      </c>
      <c r="R15" s="64">
        <f t="shared" si="0"/>
        <v>28088</v>
      </c>
      <c r="S15" s="63">
        <f t="shared" si="2"/>
        <v>58304</v>
      </c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</row>
    <row r="16" spans="1:37" ht="11.25">
      <c r="A16" s="67" t="s">
        <v>128</v>
      </c>
      <c r="B16" s="68" t="s">
        <v>0</v>
      </c>
      <c r="C16" s="69">
        <v>50</v>
      </c>
      <c r="D16" s="69">
        <v>15370</v>
      </c>
      <c r="E16" s="69">
        <v>129</v>
      </c>
      <c r="F16" s="69">
        <v>238</v>
      </c>
      <c r="G16" s="69">
        <v>3870</v>
      </c>
      <c r="H16" s="69">
        <v>10545</v>
      </c>
      <c r="I16" s="69">
        <v>14</v>
      </c>
      <c r="J16" s="70">
        <f t="shared" si="1"/>
        <v>30216</v>
      </c>
      <c r="K16" s="69">
        <v>26</v>
      </c>
      <c r="L16" s="69">
        <v>12024</v>
      </c>
      <c r="M16" s="69">
        <v>197</v>
      </c>
      <c r="N16" s="69">
        <v>243</v>
      </c>
      <c r="O16" s="69">
        <v>4032</v>
      </c>
      <c r="P16" s="69">
        <v>11559</v>
      </c>
      <c r="Q16" s="69">
        <v>7</v>
      </c>
      <c r="R16" s="70">
        <f t="shared" si="0"/>
        <v>28088</v>
      </c>
      <c r="S16" s="70">
        <f t="shared" si="2"/>
        <v>58304</v>
      </c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</row>
    <row r="17" spans="1:37" ht="11.25">
      <c r="A17" s="60" t="s">
        <v>129</v>
      </c>
      <c r="B17" s="83" t="s">
        <v>62</v>
      </c>
      <c r="C17" s="61"/>
      <c r="D17" s="62">
        <v>437</v>
      </c>
      <c r="E17" s="62">
        <v>6</v>
      </c>
      <c r="F17" s="62">
        <v>16</v>
      </c>
      <c r="G17" s="62">
        <v>259</v>
      </c>
      <c r="H17" s="62">
        <v>439</v>
      </c>
      <c r="I17" s="61"/>
      <c r="J17" s="63">
        <f t="shared" si="1"/>
        <v>1157</v>
      </c>
      <c r="K17" s="62">
        <v>3</v>
      </c>
      <c r="L17" s="62">
        <v>400</v>
      </c>
      <c r="M17" s="61"/>
      <c r="N17" s="62">
        <v>4</v>
      </c>
      <c r="O17" s="62">
        <v>209</v>
      </c>
      <c r="P17" s="62">
        <v>478</v>
      </c>
      <c r="Q17" s="61"/>
      <c r="R17" s="64">
        <f t="shared" si="0"/>
        <v>1094</v>
      </c>
      <c r="S17" s="63">
        <f t="shared" si="2"/>
        <v>2251</v>
      </c>
      <c r="U17" s="66"/>
      <c r="V17" s="65"/>
      <c r="W17" s="65"/>
      <c r="X17" s="65"/>
      <c r="Y17" s="65"/>
      <c r="Z17" s="65"/>
      <c r="AA17" s="66"/>
      <c r="AB17" s="65"/>
      <c r="AC17" s="65"/>
      <c r="AD17" s="65"/>
      <c r="AE17" s="66"/>
      <c r="AF17" s="65"/>
      <c r="AG17" s="65"/>
      <c r="AH17" s="65"/>
      <c r="AI17" s="66"/>
      <c r="AJ17" s="65"/>
      <c r="AK17" s="65"/>
    </row>
    <row r="18" spans="1:37" ht="11.25">
      <c r="A18" s="60" t="s">
        <v>129</v>
      </c>
      <c r="B18" s="83" t="s">
        <v>48</v>
      </c>
      <c r="C18" s="62">
        <v>20</v>
      </c>
      <c r="D18" s="62">
        <v>19524</v>
      </c>
      <c r="E18" s="62">
        <v>79</v>
      </c>
      <c r="F18" s="62">
        <v>221</v>
      </c>
      <c r="G18" s="62">
        <v>9274</v>
      </c>
      <c r="H18" s="62">
        <v>11606</v>
      </c>
      <c r="I18" s="62">
        <v>7</v>
      </c>
      <c r="J18" s="63">
        <f t="shared" si="1"/>
        <v>40731</v>
      </c>
      <c r="K18" s="62">
        <v>6</v>
      </c>
      <c r="L18" s="62">
        <v>7842</v>
      </c>
      <c r="M18" s="62">
        <v>77</v>
      </c>
      <c r="N18" s="62">
        <v>99</v>
      </c>
      <c r="O18" s="62">
        <v>4169</v>
      </c>
      <c r="P18" s="62">
        <v>7021</v>
      </c>
      <c r="Q18" s="62">
        <v>1</v>
      </c>
      <c r="R18" s="64">
        <f t="shared" si="0"/>
        <v>19215</v>
      </c>
      <c r="S18" s="63">
        <f t="shared" si="2"/>
        <v>59946</v>
      </c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</row>
    <row r="19" spans="1:37" ht="11.25">
      <c r="A19" s="67" t="s">
        <v>129</v>
      </c>
      <c r="B19" s="68" t="s">
        <v>0</v>
      </c>
      <c r="C19" s="69">
        <v>20</v>
      </c>
      <c r="D19" s="69">
        <v>19961</v>
      </c>
      <c r="E19" s="69">
        <v>85</v>
      </c>
      <c r="F19" s="69">
        <v>237</v>
      </c>
      <c r="G19" s="69">
        <v>9533</v>
      </c>
      <c r="H19" s="69">
        <v>12045</v>
      </c>
      <c r="I19" s="69">
        <v>7</v>
      </c>
      <c r="J19" s="70">
        <f t="shared" si="1"/>
        <v>41888</v>
      </c>
      <c r="K19" s="69">
        <v>9</v>
      </c>
      <c r="L19" s="69">
        <v>8242</v>
      </c>
      <c r="M19" s="69">
        <v>77</v>
      </c>
      <c r="N19" s="69">
        <v>103</v>
      </c>
      <c r="O19" s="69">
        <v>4378</v>
      </c>
      <c r="P19" s="69">
        <v>7499</v>
      </c>
      <c r="Q19" s="69">
        <v>1</v>
      </c>
      <c r="R19" s="70">
        <f t="shared" si="0"/>
        <v>20309</v>
      </c>
      <c r="S19" s="70">
        <f t="shared" si="2"/>
        <v>62197</v>
      </c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</row>
    <row r="20" spans="1:37" ht="11.25">
      <c r="A20" s="60" t="s">
        <v>130</v>
      </c>
      <c r="B20" s="83" t="s">
        <v>48</v>
      </c>
      <c r="C20" s="62">
        <v>41</v>
      </c>
      <c r="D20" s="62">
        <v>22909</v>
      </c>
      <c r="E20" s="62">
        <v>76</v>
      </c>
      <c r="F20" s="62">
        <v>141</v>
      </c>
      <c r="G20" s="62">
        <v>5180</v>
      </c>
      <c r="H20" s="62">
        <v>10853</v>
      </c>
      <c r="I20" s="61">
        <v>5</v>
      </c>
      <c r="J20" s="63">
        <f t="shared" si="1"/>
        <v>39205</v>
      </c>
      <c r="K20" s="62">
        <v>24</v>
      </c>
      <c r="L20" s="62">
        <v>8841</v>
      </c>
      <c r="M20" s="62">
        <v>45</v>
      </c>
      <c r="N20" s="62">
        <v>69</v>
      </c>
      <c r="O20" s="62">
        <v>2538</v>
      </c>
      <c r="P20" s="62">
        <v>6698</v>
      </c>
      <c r="Q20" s="62">
        <v>4</v>
      </c>
      <c r="R20" s="64">
        <f t="shared" si="0"/>
        <v>18219</v>
      </c>
      <c r="S20" s="63">
        <f t="shared" si="2"/>
        <v>57424</v>
      </c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</row>
    <row r="21" spans="1:37" ht="11.25">
      <c r="A21" s="67" t="s">
        <v>130</v>
      </c>
      <c r="B21" s="68" t="s">
        <v>0</v>
      </c>
      <c r="C21" s="69">
        <v>41</v>
      </c>
      <c r="D21" s="69">
        <v>22909</v>
      </c>
      <c r="E21" s="69">
        <v>76</v>
      </c>
      <c r="F21" s="69">
        <v>141</v>
      </c>
      <c r="G21" s="69">
        <v>5180</v>
      </c>
      <c r="H21" s="69">
        <v>10853</v>
      </c>
      <c r="I21" s="71">
        <v>5</v>
      </c>
      <c r="J21" s="70">
        <f t="shared" si="1"/>
        <v>39205</v>
      </c>
      <c r="K21" s="69">
        <v>24</v>
      </c>
      <c r="L21" s="69">
        <v>8841</v>
      </c>
      <c r="M21" s="69">
        <v>45</v>
      </c>
      <c r="N21" s="69">
        <v>69</v>
      </c>
      <c r="O21" s="69">
        <v>2538</v>
      </c>
      <c r="P21" s="69">
        <v>6698</v>
      </c>
      <c r="Q21" s="69">
        <v>4</v>
      </c>
      <c r="R21" s="70">
        <f t="shared" si="0"/>
        <v>18219</v>
      </c>
      <c r="S21" s="70">
        <f t="shared" si="2"/>
        <v>57424</v>
      </c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</row>
    <row r="22" spans="1:37" ht="11.25">
      <c r="A22" s="60" t="s">
        <v>131</v>
      </c>
      <c r="B22" s="83" t="s">
        <v>48</v>
      </c>
      <c r="C22" s="62">
        <v>37</v>
      </c>
      <c r="D22" s="62">
        <v>21556</v>
      </c>
      <c r="E22" s="62">
        <v>156</v>
      </c>
      <c r="F22" s="62">
        <v>174</v>
      </c>
      <c r="G22" s="62">
        <v>3274</v>
      </c>
      <c r="H22" s="62">
        <v>9429</v>
      </c>
      <c r="I22" s="62">
        <v>8</v>
      </c>
      <c r="J22" s="63">
        <f t="shared" si="1"/>
        <v>34634</v>
      </c>
      <c r="K22" s="62">
        <v>31</v>
      </c>
      <c r="L22" s="62">
        <v>10622</v>
      </c>
      <c r="M22" s="62">
        <v>128</v>
      </c>
      <c r="N22" s="62">
        <v>145</v>
      </c>
      <c r="O22" s="62">
        <v>2181</v>
      </c>
      <c r="P22" s="62">
        <v>8116</v>
      </c>
      <c r="Q22" s="62">
        <v>10</v>
      </c>
      <c r="R22" s="64">
        <f t="shared" si="0"/>
        <v>21233</v>
      </c>
      <c r="S22" s="63">
        <f t="shared" si="2"/>
        <v>55867</v>
      </c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</row>
    <row r="23" spans="1:37" ht="11.25">
      <c r="A23" s="67" t="s">
        <v>131</v>
      </c>
      <c r="B23" s="68" t="s">
        <v>0</v>
      </c>
      <c r="C23" s="69">
        <v>37</v>
      </c>
      <c r="D23" s="69">
        <v>21556</v>
      </c>
      <c r="E23" s="69">
        <v>156</v>
      </c>
      <c r="F23" s="69">
        <v>174</v>
      </c>
      <c r="G23" s="69">
        <v>3274</v>
      </c>
      <c r="H23" s="69">
        <v>9429</v>
      </c>
      <c r="I23" s="69">
        <v>8</v>
      </c>
      <c r="J23" s="70">
        <f t="shared" si="1"/>
        <v>34634</v>
      </c>
      <c r="K23" s="69">
        <v>31</v>
      </c>
      <c r="L23" s="69">
        <v>10622</v>
      </c>
      <c r="M23" s="69">
        <v>128</v>
      </c>
      <c r="N23" s="69">
        <v>145</v>
      </c>
      <c r="O23" s="69">
        <v>2181</v>
      </c>
      <c r="P23" s="69">
        <v>8116</v>
      </c>
      <c r="Q23" s="69">
        <v>10</v>
      </c>
      <c r="R23" s="70">
        <f t="shared" si="0"/>
        <v>21233</v>
      </c>
      <c r="S23" s="70">
        <f t="shared" si="2"/>
        <v>55867</v>
      </c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</row>
    <row r="24" spans="1:37" ht="11.25">
      <c r="A24" s="60" t="s">
        <v>132</v>
      </c>
      <c r="B24" s="83" t="s">
        <v>62</v>
      </c>
      <c r="C24" s="61"/>
      <c r="D24" s="62">
        <v>750</v>
      </c>
      <c r="E24" s="62">
        <v>2</v>
      </c>
      <c r="F24" s="62">
        <v>9</v>
      </c>
      <c r="G24" s="62">
        <v>486</v>
      </c>
      <c r="H24" s="62">
        <v>483</v>
      </c>
      <c r="I24" s="61"/>
      <c r="J24" s="63">
        <f t="shared" si="1"/>
        <v>1730</v>
      </c>
      <c r="K24" s="61"/>
      <c r="L24" s="62">
        <v>72</v>
      </c>
      <c r="M24" s="61"/>
      <c r="N24" s="62">
        <v>1</v>
      </c>
      <c r="O24" s="62">
        <v>63</v>
      </c>
      <c r="P24" s="62">
        <v>89</v>
      </c>
      <c r="Q24" s="61"/>
      <c r="R24" s="64">
        <f t="shared" si="0"/>
        <v>225</v>
      </c>
      <c r="S24" s="63">
        <f t="shared" si="2"/>
        <v>1955</v>
      </c>
      <c r="U24" s="66"/>
      <c r="V24" s="65"/>
      <c r="W24" s="65"/>
      <c r="X24" s="65"/>
      <c r="Y24" s="65"/>
      <c r="Z24" s="65"/>
      <c r="AA24" s="66"/>
      <c r="AB24" s="65"/>
      <c r="AC24" s="66"/>
      <c r="AD24" s="65"/>
      <c r="AE24" s="66"/>
      <c r="AF24" s="65"/>
      <c r="AG24" s="65"/>
      <c r="AH24" s="65"/>
      <c r="AI24" s="66"/>
      <c r="AJ24" s="65"/>
      <c r="AK24" s="65"/>
    </row>
    <row r="25" spans="1:37" ht="11.25">
      <c r="A25" s="60" t="s">
        <v>132</v>
      </c>
      <c r="B25" s="83" t="s">
        <v>48</v>
      </c>
      <c r="C25" s="62">
        <v>29</v>
      </c>
      <c r="D25" s="62">
        <v>13117</v>
      </c>
      <c r="E25" s="62">
        <v>69</v>
      </c>
      <c r="F25" s="62">
        <v>160</v>
      </c>
      <c r="G25" s="62">
        <v>8136</v>
      </c>
      <c r="H25" s="62">
        <v>9705</v>
      </c>
      <c r="I25" s="62">
        <v>2</v>
      </c>
      <c r="J25" s="63">
        <f t="shared" si="1"/>
        <v>31218</v>
      </c>
      <c r="K25" s="62">
        <v>10</v>
      </c>
      <c r="L25" s="62">
        <v>6166</v>
      </c>
      <c r="M25" s="62">
        <v>44</v>
      </c>
      <c r="N25" s="62">
        <v>71</v>
      </c>
      <c r="O25" s="62">
        <v>3698</v>
      </c>
      <c r="P25" s="62">
        <v>6280</v>
      </c>
      <c r="Q25" s="62">
        <v>4</v>
      </c>
      <c r="R25" s="64">
        <f t="shared" si="0"/>
        <v>16273</v>
      </c>
      <c r="S25" s="63">
        <f t="shared" si="2"/>
        <v>47491</v>
      </c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</row>
    <row r="26" spans="1:37" ht="11.25">
      <c r="A26" s="67" t="s">
        <v>132</v>
      </c>
      <c r="B26" s="68" t="s">
        <v>0</v>
      </c>
      <c r="C26" s="69">
        <v>29</v>
      </c>
      <c r="D26" s="69">
        <v>13867</v>
      </c>
      <c r="E26" s="69">
        <v>71</v>
      </c>
      <c r="F26" s="69">
        <v>169</v>
      </c>
      <c r="G26" s="69">
        <v>8622</v>
      </c>
      <c r="H26" s="69">
        <v>10188</v>
      </c>
      <c r="I26" s="69">
        <v>2</v>
      </c>
      <c r="J26" s="70">
        <f t="shared" si="1"/>
        <v>32948</v>
      </c>
      <c r="K26" s="69">
        <v>10</v>
      </c>
      <c r="L26" s="69">
        <v>6238</v>
      </c>
      <c r="M26" s="69">
        <v>44</v>
      </c>
      <c r="N26" s="69">
        <v>72</v>
      </c>
      <c r="O26" s="69">
        <v>3761</v>
      </c>
      <c r="P26" s="69">
        <v>6369</v>
      </c>
      <c r="Q26" s="69">
        <v>4</v>
      </c>
      <c r="R26" s="70">
        <f t="shared" si="0"/>
        <v>16498</v>
      </c>
      <c r="S26" s="70">
        <f t="shared" si="2"/>
        <v>49446</v>
      </c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</row>
    <row r="27" spans="1:37" ht="11.25">
      <c r="A27" s="60" t="s">
        <v>133</v>
      </c>
      <c r="B27" s="83" t="s">
        <v>58</v>
      </c>
      <c r="C27" s="62">
        <v>18</v>
      </c>
      <c r="D27" s="62">
        <v>16351</v>
      </c>
      <c r="E27" s="62">
        <v>194</v>
      </c>
      <c r="F27" s="62">
        <v>220</v>
      </c>
      <c r="G27" s="62">
        <v>5719</v>
      </c>
      <c r="H27" s="62">
        <v>12250</v>
      </c>
      <c r="I27" s="62">
        <v>2</v>
      </c>
      <c r="J27" s="63">
        <f t="shared" si="1"/>
        <v>34754</v>
      </c>
      <c r="K27" s="62">
        <v>6</v>
      </c>
      <c r="L27" s="62">
        <v>8029</v>
      </c>
      <c r="M27" s="62">
        <v>164</v>
      </c>
      <c r="N27" s="62">
        <v>180</v>
      </c>
      <c r="O27" s="62">
        <v>2517</v>
      </c>
      <c r="P27" s="62">
        <v>9791</v>
      </c>
      <c r="Q27" s="61">
        <v>1</v>
      </c>
      <c r="R27" s="64">
        <f t="shared" si="0"/>
        <v>20688</v>
      </c>
      <c r="S27" s="63">
        <f t="shared" si="2"/>
        <v>55442</v>
      </c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</row>
    <row r="28" spans="1:37" ht="11.25">
      <c r="A28" s="67" t="s">
        <v>133</v>
      </c>
      <c r="B28" s="68" t="s">
        <v>0</v>
      </c>
      <c r="C28" s="69">
        <v>18</v>
      </c>
      <c r="D28" s="69">
        <v>16351</v>
      </c>
      <c r="E28" s="69">
        <v>194</v>
      </c>
      <c r="F28" s="69">
        <v>220</v>
      </c>
      <c r="G28" s="69">
        <v>5719</v>
      </c>
      <c r="H28" s="69">
        <v>12250</v>
      </c>
      <c r="I28" s="69">
        <v>2</v>
      </c>
      <c r="J28" s="70">
        <f t="shared" si="1"/>
        <v>34754</v>
      </c>
      <c r="K28" s="69">
        <v>6</v>
      </c>
      <c r="L28" s="69">
        <v>8029</v>
      </c>
      <c r="M28" s="69">
        <v>164</v>
      </c>
      <c r="N28" s="69">
        <v>180</v>
      </c>
      <c r="O28" s="69">
        <v>2517</v>
      </c>
      <c r="P28" s="69">
        <v>9791</v>
      </c>
      <c r="Q28" s="71">
        <v>1</v>
      </c>
      <c r="R28" s="70">
        <f t="shared" si="0"/>
        <v>20688</v>
      </c>
      <c r="S28" s="70">
        <f t="shared" si="2"/>
        <v>55442</v>
      </c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</row>
    <row r="29" spans="1:37" ht="11.25">
      <c r="A29" s="60" t="s">
        <v>134</v>
      </c>
      <c r="B29" s="83" t="s">
        <v>58</v>
      </c>
      <c r="C29" s="62">
        <v>44</v>
      </c>
      <c r="D29" s="62">
        <v>17138</v>
      </c>
      <c r="E29" s="62">
        <v>123</v>
      </c>
      <c r="F29" s="62">
        <v>208</v>
      </c>
      <c r="G29" s="62">
        <v>11952</v>
      </c>
      <c r="H29" s="62">
        <v>14702</v>
      </c>
      <c r="I29" s="61">
        <v>2</v>
      </c>
      <c r="J29" s="63">
        <f t="shared" si="1"/>
        <v>44169</v>
      </c>
      <c r="K29" s="62">
        <v>9</v>
      </c>
      <c r="L29" s="62">
        <v>4314</v>
      </c>
      <c r="M29" s="62">
        <v>63</v>
      </c>
      <c r="N29" s="62">
        <v>77</v>
      </c>
      <c r="O29" s="62">
        <v>2824</v>
      </c>
      <c r="P29" s="62">
        <v>5418</v>
      </c>
      <c r="Q29" s="62">
        <v>1</v>
      </c>
      <c r="R29" s="64">
        <f t="shared" si="0"/>
        <v>12706</v>
      </c>
      <c r="S29" s="63">
        <f t="shared" si="2"/>
        <v>56875</v>
      </c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</row>
    <row r="30" spans="1:37" ht="11.25">
      <c r="A30" s="67" t="s">
        <v>134</v>
      </c>
      <c r="B30" s="68" t="s">
        <v>0</v>
      </c>
      <c r="C30" s="69">
        <v>44</v>
      </c>
      <c r="D30" s="69">
        <v>17138</v>
      </c>
      <c r="E30" s="69">
        <v>123</v>
      </c>
      <c r="F30" s="69">
        <v>208</v>
      </c>
      <c r="G30" s="69">
        <v>11952</v>
      </c>
      <c r="H30" s="69">
        <v>14702</v>
      </c>
      <c r="I30" s="71">
        <v>2</v>
      </c>
      <c r="J30" s="70">
        <f t="shared" si="1"/>
        <v>44169</v>
      </c>
      <c r="K30" s="69">
        <v>9</v>
      </c>
      <c r="L30" s="69">
        <v>4314</v>
      </c>
      <c r="M30" s="69">
        <v>63</v>
      </c>
      <c r="N30" s="69">
        <v>77</v>
      </c>
      <c r="O30" s="69">
        <v>2824</v>
      </c>
      <c r="P30" s="69">
        <v>5418</v>
      </c>
      <c r="Q30" s="69">
        <v>1</v>
      </c>
      <c r="R30" s="70">
        <f t="shared" si="0"/>
        <v>12706</v>
      </c>
      <c r="S30" s="70">
        <f t="shared" si="2"/>
        <v>56875</v>
      </c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</row>
    <row r="31" spans="1:37" ht="11.25">
      <c r="A31" s="60" t="s">
        <v>135</v>
      </c>
      <c r="B31" s="83" t="s">
        <v>58</v>
      </c>
      <c r="C31" s="62">
        <v>39</v>
      </c>
      <c r="D31" s="62">
        <v>15811</v>
      </c>
      <c r="E31" s="62">
        <v>120</v>
      </c>
      <c r="F31" s="62">
        <v>201</v>
      </c>
      <c r="G31" s="62">
        <v>8545</v>
      </c>
      <c r="H31" s="62">
        <v>12815</v>
      </c>
      <c r="I31" s="62">
        <v>1</v>
      </c>
      <c r="J31" s="63">
        <f t="shared" si="1"/>
        <v>37532</v>
      </c>
      <c r="K31" s="62">
        <v>5</v>
      </c>
      <c r="L31" s="62">
        <v>3519</v>
      </c>
      <c r="M31" s="62">
        <v>49</v>
      </c>
      <c r="N31" s="62">
        <v>59</v>
      </c>
      <c r="O31" s="62">
        <v>2087</v>
      </c>
      <c r="P31" s="62">
        <v>4574</v>
      </c>
      <c r="Q31" s="61">
        <v>1</v>
      </c>
      <c r="R31" s="64">
        <f t="shared" si="0"/>
        <v>10294</v>
      </c>
      <c r="S31" s="63">
        <f t="shared" si="2"/>
        <v>47826</v>
      </c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6"/>
      <c r="AJ31" s="65"/>
      <c r="AK31" s="65"/>
    </row>
    <row r="32" spans="1:37" ht="11.25">
      <c r="A32" s="67" t="s">
        <v>135</v>
      </c>
      <c r="B32" s="68" t="s">
        <v>0</v>
      </c>
      <c r="C32" s="69">
        <v>39</v>
      </c>
      <c r="D32" s="69">
        <v>15811</v>
      </c>
      <c r="E32" s="69">
        <v>120</v>
      </c>
      <c r="F32" s="69">
        <v>201</v>
      </c>
      <c r="G32" s="69">
        <v>8545</v>
      </c>
      <c r="H32" s="69">
        <v>12815</v>
      </c>
      <c r="I32" s="69">
        <v>1</v>
      </c>
      <c r="J32" s="70">
        <f t="shared" si="1"/>
        <v>37532</v>
      </c>
      <c r="K32" s="69">
        <v>5</v>
      </c>
      <c r="L32" s="69">
        <v>3519</v>
      </c>
      <c r="M32" s="69">
        <v>49</v>
      </c>
      <c r="N32" s="69">
        <v>59</v>
      </c>
      <c r="O32" s="69">
        <v>2087</v>
      </c>
      <c r="P32" s="69">
        <v>4574</v>
      </c>
      <c r="Q32" s="71">
        <v>1</v>
      </c>
      <c r="R32" s="70">
        <f t="shared" si="0"/>
        <v>10294</v>
      </c>
      <c r="S32" s="70">
        <f t="shared" si="2"/>
        <v>47826</v>
      </c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6"/>
      <c r="AJ32" s="65"/>
      <c r="AK32" s="65"/>
    </row>
    <row r="33" spans="1:37" ht="11.25">
      <c r="A33" s="60" t="s">
        <v>136</v>
      </c>
      <c r="B33" s="83" t="s">
        <v>58</v>
      </c>
      <c r="C33" s="62">
        <v>10</v>
      </c>
      <c r="D33" s="62">
        <v>17205</v>
      </c>
      <c r="E33" s="62">
        <v>197</v>
      </c>
      <c r="F33" s="62">
        <v>199</v>
      </c>
      <c r="G33" s="62">
        <v>5136</v>
      </c>
      <c r="H33" s="62">
        <v>11115</v>
      </c>
      <c r="I33" s="62"/>
      <c r="J33" s="63">
        <f t="shared" si="1"/>
        <v>33862</v>
      </c>
      <c r="K33" s="62">
        <v>10</v>
      </c>
      <c r="L33" s="62">
        <v>5727</v>
      </c>
      <c r="M33" s="62">
        <v>123</v>
      </c>
      <c r="N33" s="62">
        <v>109</v>
      </c>
      <c r="O33" s="62">
        <v>1845</v>
      </c>
      <c r="P33" s="62">
        <v>6808</v>
      </c>
      <c r="Q33" s="62">
        <v>1</v>
      </c>
      <c r="R33" s="64">
        <f t="shared" si="0"/>
        <v>14623</v>
      </c>
      <c r="S33" s="63">
        <f t="shared" si="2"/>
        <v>48485</v>
      </c>
      <c r="U33" s="65"/>
      <c r="V33" s="65"/>
      <c r="W33" s="65"/>
      <c r="X33" s="65"/>
      <c r="Y33" s="65"/>
      <c r="Z33" s="65"/>
      <c r="AA33" s="66"/>
      <c r="AB33" s="65"/>
      <c r="AC33" s="65"/>
      <c r="AD33" s="65"/>
      <c r="AE33" s="65"/>
      <c r="AF33" s="65"/>
      <c r="AG33" s="65"/>
      <c r="AH33" s="65"/>
      <c r="AI33" s="65"/>
      <c r="AJ33" s="65"/>
      <c r="AK33" s="65"/>
    </row>
    <row r="34" spans="1:37" ht="11.25">
      <c r="A34" s="60" t="s">
        <v>136</v>
      </c>
      <c r="B34" s="83" t="s">
        <v>54</v>
      </c>
      <c r="C34" s="62">
        <v>4</v>
      </c>
      <c r="D34" s="62">
        <v>1971</v>
      </c>
      <c r="E34" s="62">
        <v>15</v>
      </c>
      <c r="F34" s="62">
        <v>38</v>
      </c>
      <c r="G34" s="62">
        <v>1929</v>
      </c>
      <c r="H34" s="62">
        <v>1991</v>
      </c>
      <c r="I34" s="62">
        <v>1</v>
      </c>
      <c r="J34" s="63">
        <f t="shared" si="1"/>
        <v>5949</v>
      </c>
      <c r="K34" s="62">
        <v>3</v>
      </c>
      <c r="L34" s="62">
        <v>407</v>
      </c>
      <c r="M34" s="62">
        <v>6</v>
      </c>
      <c r="N34" s="62">
        <v>15</v>
      </c>
      <c r="O34" s="62">
        <v>423</v>
      </c>
      <c r="P34" s="62">
        <v>699</v>
      </c>
      <c r="Q34" s="61"/>
      <c r="R34" s="64">
        <f t="shared" si="0"/>
        <v>1553</v>
      </c>
      <c r="S34" s="63">
        <f t="shared" si="2"/>
        <v>7502</v>
      </c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6"/>
      <c r="AJ34" s="65"/>
      <c r="AK34" s="65"/>
    </row>
    <row r="35" spans="1:37" ht="11.25">
      <c r="A35" s="60" t="s">
        <v>136</v>
      </c>
      <c r="B35" s="83" t="s">
        <v>40</v>
      </c>
      <c r="C35" s="62">
        <v>4</v>
      </c>
      <c r="D35" s="62">
        <v>1254</v>
      </c>
      <c r="E35" s="62">
        <v>17</v>
      </c>
      <c r="F35" s="62">
        <v>22</v>
      </c>
      <c r="G35" s="62">
        <v>1042</v>
      </c>
      <c r="H35" s="62">
        <v>1444</v>
      </c>
      <c r="I35" s="61">
        <v>1</v>
      </c>
      <c r="J35" s="63">
        <f t="shared" si="1"/>
        <v>3784</v>
      </c>
      <c r="K35" s="61"/>
      <c r="L35" s="62">
        <v>323</v>
      </c>
      <c r="M35" s="62">
        <v>11</v>
      </c>
      <c r="N35" s="62">
        <v>7</v>
      </c>
      <c r="O35" s="62">
        <v>312</v>
      </c>
      <c r="P35" s="62">
        <v>641</v>
      </c>
      <c r="Q35" s="61"/>
      <c r="R35" s="64">
        <f t="shared" si="0"/>
        <v>1294</v>
      </c>
      <c r="S35" s="63">
        <f t="shared" si="2"/>
        <v>5078</v>
      </c>
      <c r="U35" s="66"/>
      <c r="V35" s="65"/>
      <c r="W35" s="65"/>
      <c r="X35" s="65"/>
      <c r="Y35" s="65"/>
      <c r="Z35" s="65"/>
      <c r="AA35" s="66"/>
      <c r="AB35" s="65"/>
      <c r="AC35" s="66"/>
      <c r="AD35" s="65"/>
      <c r="AE35" s="65"/>
      <c r="AF35" s="65"/>
      <c r="AG35" s="65"/>
      <c r="AH35" s="65"/>
      <c r="AI35" s="66"/>
      <c r="AJ35" s="65"/>
      <c r="AK35" s="65"/>
    </row>
    <row r="36" spans="1:37" ht="11.25">
      <c r="A36" s="67" t="s">
        <v>136</v>
      </c>
      <c r="B36" s="68" t="s">
        <v>0</v>
      </c>
      <c r="C36" s="69">
        <v>18</v>
      </c>
      <c r="D36" s="69">
        <v>20430</v>
      </c>
      <c r="E36" s="69">
        <v>229</v>
      </c>
      <c r="F36" s="69">
        <v>259</v>
      </c>
      <c r="G36" s="69">
        <v>8107</v>
      </c>
      <c r="H36" s="69">
        <v>14550</v>
      </c>
      <c r="I36" s="69">
        <v>2</v>
      </c>
      <c r="J36" s="70">
        <f t="shared" si="1"/>
        <v>43595</v>
      </c>
      <c r="K36" s="69">
        <v>13</v>
      </c>
      <c r="L36" s="69">
        <v>6457</v>
      </c>
      <c r="M36" s="69">
        <v>140</v>
      </c>
      <c r="N36" s="69">
        <v>131</v>
      </c>
      <c r="O36" s="69">
        <v>2580</v>
      </c>
      <c r="P36" s="69">
        <v>8148</v>
      </c>
      <c r="Q36" s="69">
        <v>1</v>
      </c>
      <c r="R36" s="70">
        <f t="shared" si="0"/>
        <v>17470</v>
      </c>
      <c r="S36" s="70">
        <f t="shared" si="2"/>
        <v>61065</v>
      </c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</row>
    <row r="37" spans="1:37" ht="11.25">
      <c r="A37" s="60" t="s">
        <v>137</v>
      </c>
      <c r="B37" s="83" t="s">
        <v>44</v>
      </c>
      <c r="C37" s="62">
        <v>29</v>
      </c>
      <c r="D37" s="62">
        <v>7374</v>
      </c>
      <c r="E37" s="62">
        <v>41</v>
      </c>
      <c r="F37" s="62">
        <v>149</v>
      </c>
      <c r="G37" s="62">
        <v>20652</v>
      </c>
      <c r="H37" s="62">
        <v>11649</v>
      </c>
      <c r="I37" s="61">
        <v>1</v>
      </c>
      <c r="J37" s="63">
        <f t="shared" si="1"/>
        <v>39895</v>
      </c>
      <c r="K37" s="62">
        <v>5</v>
      </c>
      <c r="L37" s="62">
        <v>1918</v>
      </c>
      <c r="M37" s="62">
        <v>28</v>
      </c>
      <c r="N37" s="62">
        <v>45</v>
      </c>
      <c r="O37" s="62">
        <v>3844</v>
      </c>
      <c r="P37" s="62">
        <v>4313</v>
      </c>
      <c r="Q37" s="62">
        <v>1</v>
      </c>
      <c r="R37" s="64">
        <f t="shared" si="0"/>
        <v>10154</v>
      </c>
      <c r="S37" s="63">
        <f t="shared" si="2"/>
        <v>50049</v>
      </c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</row>
    <row r="38" spans="1:37" ht="11.25">
      <c r="A38" s="67" t="s">
        <v>137</v>
      </c>
      <c r="B38" s="68" t="s">
        <v>0</v>
      </c>
      <c r="C38" s="69">
        <v>29</v>
      </c>
      <c r="D38" s="69">
        <v>7374</v>
      </c>
      <c r="E38" s="69">
        <v>41</v>
      </c>
      <c r="F38" s="69">
        <v>149</v>
      </c>
      <c r="G38" s="69">
        <v>20652</v>
      </c>
      <c r="H38" s="69">
        <v>11649</v>
      </c>
      <c r="I38" s="71">
        <v>1</v>
      </c>
      <c r="J38" s="70">
        <f t="shared" si="1"/>
        <v>39895</v>
      </c>
      <c r="K38" s="69">
        <v>5</v>
      </c>
      <c r="L38" s="69">
        <v>1918</v>
      </c>
      <c r="M38" s="69">
        <v>28</v>
      </c>
      <c r="N38" s="69">
        <v>45</v>
      </c>
      <c r="O38" s="69">
        <v>3844</v>
      </c>
      <c r="P38" s="69">
        <v>4313</v>
      </c>
      <c r="Q38" s="69">
        <v>1</v>
      </c>
      <c r="R38" s="70">
        <f t="shared" si="0"/>
        <v>10154</v>
      </c>
      <c r="S38" s="70">
        <f t="shared" si="2"/>
        <v>50049</v>
      </c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</row>
    <row r="39" spans="1:37" ht="11.25">
      <c r="A39" s="60" t="s">
        <v>138</v>
      </c>
      <c r="B39" s="83" t="s">
        <v>44</v>
      </c>
      <c r="C39" s="62">
        <v>41</v>
      </c>
      <c r="D39" s="62">
        <v>8952</v>
      </c>
      <c r="E39" s="62">
        <v>48</v>
      </c>
      <c r="F39" s="62">
        <v>181</v>
      </c>
      <c r="G39" s="62">
        <v>21400</v>
      </c>
      <c r="H39" s="62">
        <v>13226</v>
      </c>
      <c r="I39" s="62">
        <v>4</v>
      </c>
      <c r="J39" s="63">
        <f t="shared" si="1"/>
        <v>43852</v>
      </c>
      <c r="K39" s="62">
        <v>11</v>
      </c>
      <c r="L39" s="62">
        <v>2727</v>
      </c>
      <c r="M39" s="62">
        <v>21</v>
      </c>
      <c r="N39" s="62">
        <v>50</v>
      </c>
      <c r="O39" s="62">
        <v>4143</v>
      </c>
      <c r="P39" s="62">
        <v>5589</v>
      </c>
      <c r="Q39" s="62">
        <v>2</v>
      </c>
      <c r="R39" s="64">
        <f t="shared" si="0"/>
        <v>12543</v>
      </c>
      <c r="S39" s="63">
        <f t="shared" si="2"/>
        <v>56395</v>
      </c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</row>
    <row r="40" spans="1:37" ht="11.25">
      <c r="A40" s="67" t="s">
        <v>138</v>
      </c>
      <c r="B40" s="68" t="s">
        <v>0</v>
      </c>
      <c r="C40" s="69">
        <v>41</v>
      </c>
      <c r="D40" s="69">
        <v>8952</v>
      </c>
      <c r="E40" s="69">
        <v>48</v>
      </c>
      <c r="F40" s="69">
        <v>181</v>
      </c>
      <c r="G40" s="69">
        <v>21400</v>
      </c>
      <c r="H40" s="69">
        <v>13226</v>
      </c>
      <c r="I40" s="69">
        <v>4</v>
      </c>
      <c r="J40" s="70">
        <f t="shared" si="1"/>
        <v>43852</v>
      </c>
      <c r="K40" s="69">
        <v>11</v>
      </c>
      <c r="L40" s="69">
        <v>2727</v>
      </c>
      <c r="M40" s="69">
        <v>21</v>
      </c>
      <c r="N40" s="69">
        <v>50</v>
      </c>
      <c r="O40" s="69">
        <v>4143</v>
      </c>
      <c r="P40" s="69">
        <v>5589</v>
      </c>
      <c r="Q40" s="69">
        <v>2</v>
      </c>
      <c r="R40" s="70">
        <f t="shared" si="0"/>
        <v>12543</v>
      </c>
      <c r="S40" s="70">
        <f t="shared" si="2"/>
        <v>56395</v>
      </c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</row>
    <row r="41" spans="1:37" ht="11.25">
      <c r="A41" s="60" t="s">
        <v>139</v>
      </c>
      <c r="B41" s="83" t="s">
        <v>44</v>
      </c>
      <c r="C41" s="62">
        <v>30</v>
      </c>
      <c r="D41" s="62">
        <v>7772</v>
      </c>
      <c r="E41" s="62">
        <v>43</v>
      </c>
      <c r="F41" s="62">
        <v>117</v>
      </c>
      <c r="G41" s="62">
        <v>13393</v>
      </c>
      <c r="H41" s="62">
        <v>9666</v>
      </c>
      <c r="I41" s="62">
        <v>3</v>
      </c>
      <c r="J41" s="63">
        <f t="shared" si="1"/>
        <v>31024</v>
      </c>
      <c r="K41" s="62">
        <v>15</v>
      </c>
      <c r="L41" s="62">
        <v>2351</v>
      </c>
      <c r="M41" s="62">
        <v>26</v>
      </c>
      <c r="N41" s="62">
        <v>60</v>
      </c>
      <c r="O41" s="62">
        <v>2389</v>
      </c>
      <c r="P41" s="62">
        <v>4456</v>
      </c>
      <c r="Q41" s="61"/>
      <c r="R41" s="64">
        <f t="shared" si="0"/>
        <v>9297</v>
      </c>
      <c r="S41" s="63">
        <f t="shared" si="2"/>
        <v>40321</v>
      </c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6"/>
      <c r="AJ41" s="65"/>
      <c r="AK41" s="65"/>
    </row>
    <row r="42" spans="1:37" ht="11.25">
      <c r="A42" s="67" t="s">
        <v>139</v>
      </c>
      <c r="B42" s="68" t="s">
        <v>0</v>
      </c>
      <c r="C42" s="69">
        <v>30</v>
      </c>
      <c r="D42" s="69">
        <v>7772</v>
      </c>
      <c r="E42" s="69">
        <v>43</v>
      </c>
      <c r="F42" s="69">
        <v>117</v>
      </c>
      <c r="G42" s="69">
        <v>13393</v>
      </c>
      <c r="H42" s="69">
        <v>9666</v>
      </c>
      <c r="I42" s="69">
        <v>3</v>
      </c>
      <c r="J42" s="70">
        <f t="shared" si="1"/>
        <v>31024</v>
      </c>
      <c r="K42" s="69">
        <v>15</v>
      </c>
      <c r="L42" s="69">
        <v>2351</v>
      </c>
      <c r="M42" s="69">
        <v>26</v>
      </c>
      <c r="N42" s="69">
        <v>60</v>
      </c>
      <c r="O42" s="69">
        <v>2389</v>
      </c>
      <c r="P42" s="69">
        <v>4456</v>
      </c>
      <c r="Q42" s="71"/>
      <c r="R42" s="70">
        <f t="shared" si="0"/>
        <v>9297</v>
      </c>
      <c r="S42" s="70">
        <f t="shared" si="2"/>
        <v>40321</v>
      </c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6"/>
      <c r="AJ42" s="65"/>
      <c r="AK42" s="65"/>
    </row>
    <row r="43" spans="1:37" ht="11.25">
      <c r="A43" s="60" t="s">
        <v>140</v>
      </c>
      <c r="B43" s="83" t="s">
        <v>44</v>
      </c>
      <c r="C43" s="62">
        <v>35</v>
      </c>
      <c r="D43" s="62">
        <v>6282</v>
      </c>
      <c r="E43" s="62">
        <v>26</v>
      </c>
      <c r="F43" s="62">
        <v>72</v>
      </c>
      <c r="G43" s="62">
        <v>5562</v>
      </c>
      <c r="H43" s="62">
        <v>5923</v>
      </c>
      <c r="I43" s="62">
        <v>1</v>
      </c>
      <c r="J43" s="63">
        <f t="shared" si="1"/>
        <v>17901</v>
      </c>
      <c r="K43" s="62">
        <v>15</v>
      </c>
      <c r="L43" s="62">
        <v>2965</v>
      </c>
      <c r="M43" s="62">
        <v>17</v>
      </c>
      <c r="N43" s="62">
        <v>32</v>
      </c>
      <c r="O43" s="62">
        <v>1893</v>
      </c>
      <c r="P43" s="62">
        <v>4790</v>
      </c>
      <c r="Q43" s="62">
        <v>8</v>
      </c>
      <c r="R43" s="64">
        <f t="shared" si="0"/>
        <v>9720</v>
      </c>
      <c r="S43" s="63">
        <f t="shared" si="2"/>
        <v>27621</v>
      </c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</row>
    <row r="44" spans="1:37" ht="11.25">
      <c r="A44" s="67" t="s">
        <v>140</v>
      </c>
      <c r="B44" s="68" t="s">
        <v>0</v>
      </c>
      <c r="C44" s="69">
        <v>35</v>
      </c>
      <c r="D44" s="69">
        <v>6282</v>
      </c>
      <c r="E44" s="69">
        <v>26</v>
      </c>
      <c r="F44" s="69">
        <v>72</v>
      </c>
      <c r="G44" s="69">
        <v>5562</v>
      </c>
      <c r="H44" s="69">
        <v>5923</v>
      </c>
      <c r="I44" s="69">
        <v>1</v>
      </c>
      <c r="J44" s="70">
        <f t="shared" si="1"/>
        <v>17901</v>
      </c>
      <c r="K44" s="69">
        <v>15</v>
      </c>
      <c r="L44" s="69">
        <v>2965</v>
      </c>
      <c r="M44" s="69">
        <v>17</v>
      </c>
      <c r="N44" s="69">
        <v>32</v>
      </c>
      <c r="O44" s="69">
        <v>1893</v>
      </c>
      <c r="P44" s="69">
        <v>4790</v>
      </c>
      <c r="Q44" s="69">
        <v>8</v>
      </c>
      <c r="R44" s="70">
        <f t="shared" si="0"/>
        <v>9720</v>
      </c>
      <c r="S44" s="70">
        <f t="shared" si="2"/>
        <v>27621</v>
      </c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</row>
    <row r="45" spans="1:37" ht="11.25">
      <c r="A45" s="60" t="s">
        <v>141</v>
      </c>
      <c r="B45" s="83" t="s">
        <v>44</v>
      </c>
      <c r="C45" s="62">
        <v>36</v>
      </c>
      <c r="D45" s="62">
        <v>10865</v>
      </c>
      <c r="E45" s="62">
        <v>96</v>
      </c>
      <c r="F45" s="62">
        <v>199</v>
      </c>
      <c r="G45" s="62">
        <v>9403</v>
      </c>
      <c r="H45" s="62">
        <v>10652</v>
      </c>
      <c r="I45" s="61">
        <v>4</v>
      </c>
      <c r="J45" s="63">
        <f t="shared" si="1"/>
        <v>31255</v>
      </c>
      <c r="K45" s="62">
        <v>17</v>
      </c>
      <c r="L45" s="62">
        <v>3743</v>
      </c>
      <c r="M45" s="62">
        <v>65</v>
      </c>
      <c r="N45" s="62">
        <v>83</v>
      </c>
      <c r="O45" s="62">
        <v>2285</v>
      </c>
      <c r="P45" s="62">
        <v>5950</v>
      </c>
      <c r="Q45" s="62">
        <v>7</v>
      </c>
      <c r="R45" s="64">
        <f t="shared" si="0"/>
        <v>12150</v>
      </c>
      <c r="S45" s="63">
        <f t="shared" si="2"/>
        <v>43405</v>
      </c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</row>
    <row r="46" spans="1:37" ht="11.25">
      <c r="A46" s="67" t="s">
        <v>141</v>
      </c>
      <c r="B46" s="68" t="s">
        <v>0</v>
      </c>
      <c r="C46" s="69">
        <v>36</v>
      </c>
      <c r="D46" s="69">
        <v>10865</v>
      </c>
      <c r="E46" s="69">
        <v>96</v>
      </c>
      <c r="F46" s="69">
        <v>199</v>
      </c>
      <c r="G46" s="69">
        <v>9403</v>
      </c>
      <c r="H46" s="69">
        <v>10652</v>
      </c>
      <c r="I46" s="71">
        <v>4</v>
      </c>
      <c r="J46" s="70">
        <f t="shared" si="1"/>
        <v>31255</v>
      </c>
      <c r="K46" s="69">
        <v>17</v>
      </c>
      <c r="L46" s="69">
        <v>3743</v>
      </c>
      <c r="M46" s="69">
        <v>65</v>
      </c>
      <c r="N46" s="69">
        <v>83</v>
      </c>
      <c r="O46" s="69">
        <v>2285</v>
      </c>
      <c r="P46" s="69">
        <v>5950</v>
      </c>
      <c r="Q46" s="69">
        <v>7</v>
      </c>
      <c r="R46" s="70">
        <f t="shared" si="0"/>
        <v>12150</v>
      </c>
      <c r="S46" s="70">
        <f t="shared" si="2"/>
        <v>43405</v>
      </c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</row>
    <row r="47" spans="1:37" ht="11.25">
      <c r="A47" s="60" t="s">
        <v>142</v>
      </c>
      <c r="B47" s="83" t="s">
        <v>44</v>
      </c>
      <c r="C47" s="62">
        <v>30</v>
      </c>
      <c r="D47" s="62">
        <v>7886</v>
      </c>
      <c r="E47" s="62">
        <v>22</v>
      </c>
      <c r="F47" s="62">
        <v>126</v>
      </c>
      <c r="G47" s="62">
        <v>14671</v>
      </c>
      <c r="H47" s="62">
        <v>10564</v>
      </c>
      <c r="I47" s="62">
        <v>3</v>
      </c>
      <c r="J47" s="63">
        <f t="shared" si="1"/>
        <v>33302</v>
      </c>
      <c r="K47" s="62">
        <v>6</v>
      </c>
      <c r="L47" s="62">
        <v>2022</v>
      </c>
      <c r="M47" s="62">
        <v>13</v>
      </c>
      <c r="N47" s="62">
        <v>28</v>
      </c>
      <c r="O47" s="62">
        <v>2770</v>
      </c>
      <c r="P47" s="62">
        <v>4394</v>
      </c>
      <c r="Q47" s="62">
        <v>1</v>
      </c>
      <c r="R47" s="64">
        <f t="shared" si="0"/>
        <v>9234</v>
      </c>
      <c r="S47" s="63">
        <f t="shared" si="2"/>
        <v>42536</v>
      </c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</row>
    <row r="48" spans="1:37" ht="11.25">
      <c r="A48" s="67" t="s">
        <v>142</v>
      </c>
      <c r="B48" s="68" t="s">
        <v>0</v>
      </c>
      <c r="C48" s="69">
        <v>30</v>
      </c>
      <c r="D48" s="69">
        <v>7886</v>
      </c>
      <c r="E48" s="69">
        <v>22</v>
      </c>
      <c r="F48" s="69">
        <v>126</v>
      </c>
      <c r="G48" s="69">
        <v>14671</v>
      </c>
      <c r="H48" s="69">
        <v>10564</v>
      </c>
      <c r="I48" s="69">
        <v>3</v>
      </c>
      <c r="J48" s="70">
        <f t="shared" si="1"/>
        <v>33302</v>
      </c>
      <c r="K48" s="69">
        <v>6</v>
      </c>
      <c r="L48" s="69">
        <v>2022</v>
      </c>
      <c r="M48" s="69">
        <v>13</v>
      </c>
      <c r="N48" s="69">
        <v>28</v>
      </c>
      <c r="O48" s="69">
        <v>2770</v>
      </c>
      <c r="P48" s="69">
        <v>4394</v>
      </c>
      <c r="Q48" s="69">
        <v>1</v>
      </c>
      <c r="R48" s="70">
        <f t="shared" si="0"/>
        <v>9234</v>
      </c>
      <c r="S48" s="70">
        <f t="shared" si="2"/>
        <v>42536</v>
      </c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</row>
    <row r="49" spans="1:37" ht="11.25">
      <c r="A49" s="60" t="s">
        <v>143</v>
      </c>
      <c r="B49" s="83" t="s">
        <v>44</v>
      </c>
      <c r="C49" s="62">
        <v>42</v>
      </c>
      <c r="D49" s="62">
        <v>8196</v>
      </c>
      <c r="E49" s="62">
        <v>38</v>
      </c>
      <c r="F49" s="62">
        <v>170</v>
      </c>
      <c r="G49" s="62">
        <v>34855</v>
      </c>
      <c r="H49" s="62">
        <v>15972</v>
      </c>
      <c r="I49" s="61"/>
      <c r="J49" s="63">
        <f t="shared" si="1"/>
        <v>59273</v>
      </c>
      <c r="K49" s="62">
        <v>5</v>
      </c>
      <c r="L49" s="62">
        <v>1454</v>
      </c>
      <c r="M49" s="62">
        <v>9</v>
      </c>
      <c r="N49" s="62">
        <v>44</v>
      </c>
      <c r="O49" s="62">
        <v>4646</v>
      </c>
      <c r="P49" s="62">
        <v>3781</v>
      </c>
      <c r="Q49" s="61"/>
      <c r="R49" s="64">
        <f t="shared" si="0"/>
        <v>9939</v>
      </c>
      <c r="S49" s="63">
        <f t="shared" si="2"/>
        <v>69212</v>
      </c>
      <c r="U49" s="65"/>
      <c r="V49" s="65"/>
      <c r="W49" s="65"/>
      <c r="X49" s="65"/>
      <c r="Y49" s="65"/>
      <c r="Z49" s="65"/>
      <c r="AA49" s="66"/>
      <c r="AB49" s="65"/>
      <c r="AC49" s="65"/>
      <c r="AD49" s="65"/>
      <c r="AE49" s="65"/>
      <c r="AF49" s="65"/>
      <c r="AG49" s="65"/>
      <c r="AH49" s="65"/>
      <c r="AI49" s="66"/>
      <c r="AJ49" s="65"/>
      <c r="AK49" s="65"/>
    </row>
    <row r="50" spans="1:37" ht="11.25">
      <c r="A50" s="67" t="s">
        <v>143</v>
      </c>
      <c r="B50" s="68" t="s">
        <v>0</v>
      </c>
      <c r="C50" s="69">
        <v>42</v>
      </c>
      <c r="D50" s="69">
        <v>8196</v>
      </c>
      <c r="E50" s="69">
        <v>38</v>
      </c>
      <c r="F50" s="69">
        <v>170</v>
      </c>
      <c r="G50" s="69">
        <v>34855</v>
      </c>
      <c r="H50" s="69">
        <v>15972</v>
      </c>
      <c r="I50" s="71"/>
      <c r="J50" s="70">
        <f t="shared" si="1"/>
        <v>59273</v>
      </c>
      <c r="K50" s="69">
        <v>5</v>
      </c>
      <c r="L50" s="69">
        <v>1454</v>
      </c>
      <c r="M50" s="69">
        <v>9</v>
      </c>
      <c r="N50" s="69">
        <v>44</v>
      </c>
      <c r="O50" s="69">
        <v>4646</v>
      </c>
      <c r="P50" s="69">
        <v>3781</v>
      </c>
      <c r="Q50" s="71"/>
      <c r="R50" s="70">
        <f t="shared" si="0"/>
        <v>9939</v>
      </c>
      <c r="S50" s="70">
        <f t="shared" si="2"/>
        <v>69212</v>
      </c>
      <c r="U50" s="65"/>
      <c r="V50" s="65"/>
      <c r="W50" s="65"/>
      <c r="X50" s="65"/>
      <c r="Y50" s="65"/>
      <c r="Z50" s="65"/>
      <c r="AA50" s="66"/>
      <c r="AB50" s="65"/>
      <c r="AC50" s="65"/>
      <c r="AD50" s="65"/>
      <c r="AE50" s="65"/>
      <c r="AF50" s="65"/>
      <c r="AG50" s="65"/>
      <c r="AH50" s="65"/>
      <c r="AI50" s="66"/>
      <c r="AJ50" s="65"/>
      <c r="AK50" s="65"/>
    </row>
    <row r="51" spans="1:37" ht="11.25">
      <c r="A51" s="60" t="s">
        <v>144</v>
      </c>
      <c r="B51" s="83" t="s">
        <v>44</v>
      </c>
      <c r="C51" s="62">
        <v>17</v>
      </c>
      <c r="D51" s="62">
        <v>7469</v>
      </c>
      <c r="E51" s="62">
        <v>39</v>
      </c>
      <c r="F51" s="62">
        <v>159</v>
      </c>
      <c r="G51" s="62">
        <v>16291</v>
      </c>
      <c r="H51" s="62">
        <v>9473</v>
      </c>
      <c r="I51" s="62">
        <v>2</v>
      </c>
      <c r="J51" s="63">
        <f t="shared" si="1"/>
        <v>33450</v>
      </c>
      <c r="K51" s="62">
        <v>4</v>
      </c>
      <c r="L51" s="62">
        <v>1863</v>
      </c>
      <c r="M51" s="62">
        <v>20</v>
      </c>
      <c r="N51" s="62">
        <v>32</v>
      </c>
      <c r="O51" s="62">
        <v>2398</v>
      </c>
      <c r="P51" s="62">
        <v>3581</v>
      </c>
      <c r="Q51" s="61"/>
      <c r="R51" s="64">
        <f t="shared" si="0"/>
        <v>7898</v>
      </c>
      <c r="S51" s="63">
        <f t="shared" si="2"/>
        <v>41348</v>
      </c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6"/>
      <c r="AJ51" s="65"/>
      <c r="AK51" s="65"/>
    </row>
    <row r="52" spans="1:37" ht="11.25">
      <c r="A52" s="60" t="s">
        <v>144</v>
      </c>
      <c r="B52" s="83" t="s">
        <v>42</v>
      </c>
      <c r="C52" s="61">
        <v>16</v>
      </c>
      <c r="D52" s="62">
        <v>834</v>
      </c>
      <c r="E52" s="62">
        <v>4</v>
      </c>
      <c r="F52" s="62">
        <v>9</v>
      </c>
      <c r="G52" s="62">
        <v>1915</v>
      </c>
      <c r="H52" s="62">
        <v>1039</v>
      </c>
      <c r="I52" s="61"/>
      <c r="J52" s="63">
        <f t="shared" si="1"/>
        <v>3817</v>
      </c>
      <c r="K52" s="62">
        <v>1</v>
      </c>
      <c r="L52" s="62">
        <v>275</v>
      </c>
      <c r="M52" s="62">
        <v>1</v>
      </c>
      <c r="N52" s="62">
        <v>5</v>
      </c>
      <c r="O52" s="62">
        <v>539</v>
      </c>
      <c r="P52" s="62">
        <v>579</v>
      </c>
      <c r="Q52" s="61"/>
      <c r="R52" s="64">
        <f t="shared" si="0"/>
        <v>1400</v>
      </c>
      <c r="S52" s="63">
        <f t="shared" si="2"/>
        <v>5217</v>
      </c>
      <c r="U52" s="65"/>
      <c r="V52" s="65"/>
      <c r="W52" s="65"/>
      <c r="X52" s="65"/>
      <c r="Y52" s="65"/>
      <c r="Z52" s="65"/>
      <c r="AA52" s="66"/>
      <c r="AB52" s="65"/>
      <c r="AC52" s="65"/>
      <c r="AD52" s="65"/>
      <c r="AE52" s="65"/>
      <c r="AF52" s="65"/>
      <c r="AG52" s="65"/>
      <c r="AH52" s="65"/>
      <c r="AI52" s="66"/>
      <c r="AJ52" s="65"/>
      <c r="AK52" s="65"/>
    </row>
    <row r="53" spans="1:37" ht="11.25">
      <c r="A53" s="67" t="s">
        <v>144</v>
      </c>
      <c r="B53" s="68" t="s">
        <v>0</v>
      </c>
      <c r="C53" s="69">
        <v>33</v>
      </c>
      <c r="D53" s="69">
        <v>8303</v>
      </c>
      <c r="E53" s="69">
        <v>43</v>
      </c>
      <c r="F53" s="69">
        <v>168</v>
      </c>
      <c r="G53" s="69">
        <v>18206</v>
      </c>
      <c r="H53" s="69">
        <v>10512</v>
      </c>
      <c r="I53" s="69">
        <v>2</v>
      </c>
      <c r="J53" s="70">
        <f t="shared" si="1"/>
        <v>37267</v>
      </c>
      <c r="K53" s="69">
        <v>5</v>
      </c>
      <c r="L53" s="69">
        <v>2138</v>
      </c>
      <c r="M53" s="69">
        <v>21</v>
      </c>
      <c r="N53" s="69">
        <v>37</v>
      </c>
      <c r="O53" s="69">
        <v>2937</v>
      </c>
      <c r="P53" s="69">
        <v>4160</v>
      </c>
      <c r="Q53" s="71"/>
      <c r="R53" s="70">
        <f t="shared" si="0"/>
        <v>9298</v>
      </c>
      <c r="S53" s="70">
        <f t="shared" si="2"/>
        <v>46565</v>
      </c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6"/>
      <c r="AJ53" s="65"/>
      <c r="AK53" s="65"/>
    </row>
    <row r="54" spans="1:37" ht="11.25">
      <c r="A54" s="60" t="s">
        <v>145</v>
      </c>
      <c r="B54" s="83" t="s">
        <v>34</v>
      </c>
      <c r="C54" s="62">
        <v>26</v>
      </c>
      <c r="D54" s="62">
        <v>11748</v>
      </c>
      <c r="E54" s="62">
        <v>53</v>
      </c>
      <c r="F54" s="62">
        <v>126</v>
      </c>
      <c r="G54" s="62">
        <v>14293</v>
      </c>
      <c r="H54" s="62">
        <v>12353</v>
      </c>
      <c r="I54" s="62">
        <v>4</v>
      </c>
      <c r="J54" s="63">
        <f t="shared" si="1"/>
        <v>38603</v>
      </c>
      <c r="K54" s="62">
        <v>4</v>
      </c>
      <c r="L54" s="62">
        <v>2985</v>
      </c>
      <c r="M54" s="62">
        <v>16</v>
      </c>
      <c r="N54" s="62">
        <v>39</v>
      </c>
      <c r="O54" s="62">
        <v>3197</v>
      </c>
      <c r="P54" s="62">
        <v>4131</v>
      </c>
      <c r="Q54" s="61"/>
      <c r="R54" s="64">
        <f t="shared" si="0"/>
        <v>10372</v>
      </c>
      <c r="S54" s="63">
        <f t="shared" si="2"/>
        <v>48975</v>
      </c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6"/>
      <c r="AJ54" s="65"/>
      <c r="AK54" s="65"/>
    </row>
    <row r="55" spans="1:37" ht="11.25">
      <c r="A55" s="67" t="s">
        <v>145</v>
      </c>
      <c r="B55" s="68" t="s">
        <v>0</v>
      </c>
      <c r="C55" s="69">
        <v>26</v>
      </c>
      <c r="D55" s="69">
        <v>11748</v>
      </c>
      <c r="E55" s="69">
        <v>53</v>
      </c>
      <c r="F55" s="69">
        <v>126</v>
      </c>
      <c r="G55" s="69">
        <v>14293</v>
      </c>
      <c r="H55" s="69">
        <v>12353</v>
      </c>
      <c r="I55" s="69">
        <v>4</v>
      </c>
      <c r="J55" s="70">
        <f t="shared" si="1"/>
        <v>38603</v>
      </c>
      <c r="K55" s="69">
        <v>4</v>
      </c>
      <c r="L55" s="69">
        <v>2985</v>
      </c>
      <c r="M55" s="69">
        <v>16</v>
      </c>
      <c r="N55" s="69">
        <v>39</v>
      </c>
      <c r="O55" s="69">
        <v>3197</v>
      </c>
      <c r="P55" s="69">
        <v>4131</v>
      </c>
      <c r="Q55" s="71"/>
      <c r="R55" s="70">
        <f t="shared" si="0"/>
        <v>10372</v>
      </c>
      <c r="S55" s="70">
        <f t="shared" si="2"/>
        <v>48975</v>
      </c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6"/>
      <c r="AJ55" s="65"/>
      <c r="AK55" s="65"/>
    </row>
    <row r="56" spans="1:37" ht="11.25">
      <c r="A56" s="60" t="s">
        <v>146</v>
      </c>
      <c r="B56" s="83" t="s">
        <v>34</v>
      </c>
      <c r="C56" s="62">
        <v>37</v>
      </c>
      <c r="D56" s="62">
        <v>11213</v>
      </c>
      <c r="E56" s="62">
        <v>83</v>
      </c>
      <c r="F56" s="62">
        <v>158</v>
      </c>
      <c r="G56" s="62">
        <v>9707</v>
      </c>
      <c r="H56" s="62">
        <v>10593</v>
      </c>
      <c r="I56" s="62">
        <v>6</v>
      </c>
      <c r="J56" s="63">
        <f t="shared" si="1"/>
        <v>31797</v>
      </c>
      <c r="K56" s="62">
        <v>5</v>
      </c>
      <c r="L56" s="62">
        <v>3741</v>
      </c>
      <c r="M56" s="62">
        <v>23</v>
      </c>
      <c r="N56" s="62">
        <v>77</v>
      </c>
      <c r="O56" s="62">
        <v>2769</v>
      </c>
      <c r="P56" s="62">
        <v>5061</v>
      </c>
      <c r="Q56" s="61"/>
      <c r="R56" s="64">
        <f t="shared" si="0"/>
        <v>11676</v>
      </c>
      <c r="S56" s="63">
        <f t="shared" si="2"/>
        <v>43473</v>
      </c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6"/>
      <c r="AJ56" s="65"/>
      <c r="AK56" s="65"/>
    </row>
    <row r="57" spans="1:37" ht="11.25">
      <c r="A57" s="67" t="s">
        <v>146</v>
      </c>
      <c r="B57" s="68" t="s">
        <v>0</v>
      </c>
      <c r="C57" s="69">
        <v>37</v>
      </c>
      <c r="D57" s="69">
        <v>11213</v>
      </c>
      <c r="E57" s="69">
        <v>83</v>
      </c>
      <c r="F57" s="69">
        <v>158</v>
      </c>
      <c r="G57" s="69">
        <v>9707</v>
      </c>
      <c r="H57" s="69">
        <v>10593</v>
      </c>
      <c r="I57" s="69">
        <v>6</v>
      </c>
      <c r="J57" s="70">
        <f t="shared" si="1"/>
        <v>31797</v>
      </c>
      <c r="K57" s="69">
        <v>5</v>
      </c>
      <c r="L57" s="69">
        <v>3741</v>
      </c>
      <c r="M57" s="69">
        <v>23</v>
      </c>
      <c r="N57" s="69">
        <v>77</v>
      </c>
      <c r="O57" s="69">
        <v>2769</v>
      </c>
      <c r="P57" s="69">
        <v>5061</v>
      </c>
      <c r="Q57" s="71"/>
      <c r="R57" s="70">
        <f t="shared" si="0"/>
        <v>11676</v>
      </c>
      <c r="S57" s="70">
        <f t="shared" si="2"/>
        <v>43473</v>
      </c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6"/>
      <c r="AJ57" s="65"/>
      <c r="AK57" s="65"/>
    </row>
    <row r="58" spans="1:37" ht="11.25">
      <c r="A58" s="60" t="s">
        <v>147</v>
      </c>
      <c r="B58" s="83" t="s">
        <v>34</v>
      </c>
      <c r="C58" s="62">
        <v>44</v>
      </c>
      <c r="D58" s="62">
        <v>12354</v>
      </c>
      <c r="E58" s="62">
        <v>64</v>
      </c>
      <c r="F58" s="62">
        <v>131</v>
      </c>
      <c r="G58" s="62">
        <v>9078</v>
      </c>
      <c r="H58" s="62">
        <v>10208</v>
      </c>
      <c r="I58" s="62">
        <v>3</v>
      </c>
      <c r="J58" s="63">
        <f t="shared" si="1"/>
        <v>31882</v>
      </c>
      <c r="K58" s="62">
        <v>9</v>
      </c>
      <c r="L58" s="62">
        <v>3844</v>
      </c>
      <c r="M58" s="62">
        <v>27</v>
      </c>
      <c r="N58" s="62">
        <v>55</v>
      </c>
      <c r="O58" s="62">
        <v>2174</v>
      </c>
      <c r="P58" s="62">
        <v>4545</v>
      </c>
      <c r="Q58" s="61"/>
      <c r="R58" s="64">
        <f t="shared" si="0"/>
        <v>10654</v>
      </c>
      <c r="S58" s="63">
        <f t="shared" si="2"/>
        <v>42536</v>
      </c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6"/>
      <c r="AJ58" s="65"/>
      <c r="AK58" s="65"/>
    </row>
    <row r="59" spans="1:37" ht="11.25">
      <c r="A59" s="67" t="s">
        <v>147</v>
      </c>
      <c r="B59" s="68" t="s">
        <v>0</v>
      </c>
      <c r="C59" s="69">
        <v>44</v>
      </c>
      <c r="D59" s="69">
        <v>12354</v>
      </c>
      <c r="E59" s="69">
        <v>64</v>
      </c>
      <c r="F59" s="69">
        <v>131</v>
      </c>
      <c r="G59" s="69">
        <v>9078</v>
      </c>
      <c r="H59" s="69">
        <v>10208</v>
      </c>
      <c r="I59" s="69">
        <v>3</v>
      </c>
      <c r="J59" s="70">
        <f t="shared" si="1"/>
        <v>31882</v>
      </c>
      <c r="K59" s="69">
        <v>9</v>
      </c>
      <c r="L59" s="69">
        <v>3844</v>
      </c>
      <c r="M59" s="69">
        <v>27</v>
      </c>
      <c r="N59" s="69">
        <v>55</v>
      </c>
      <c r="O59" s="69">
        <v>2174</v>
      </c>
      <c r="P59" s="69">
        <v>4545</v>
      </c>
      <c r="Q59" s="71"/>
      <c r="R59" s="70">
        <f t="shared" si="0"/>
        <v>10654</v>
      </c>
      <c r="S59" s="70">
        <f t="shared" si="2"/>
        <v>42536</v>
      </c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6"/>
      <c r="AJ59" s="65"/>
      <c r="AK59" s="65"/>
    </row>
    <row r="60" spans="1:37" ht="11.25">
      <c r="A60" s="60" t="s">
        <v>148</v>
      </c>
      <c r="B60" s="83" t="s">
        <v>34</v>
      </c>
      <c r="C60" s="62">
        <v>29</v>
      </c>
      <c r="D60" s="62">
        <v>13398</v>
      </c>
      <c r="E60" s="62">
        <v>91</v>
      </c>
      <c r="F60" s="62">
        <v>202</v>
      </c>
      <c r="G60" s="62">
        <v>19047</v>
      </c>
      <c r="H60" s="62">
        <v>14918</v>
      </c>
      <c r="I60" s="61">
        <v>2</v>
      </c>
      <c r="J60" s="63">
        <f t="shared" si="1"/>
        <v>47687</v>
      </c>
      <c r="K60" s="61">
        <v>1</v>
      </c>
      <c r="L60" s="62">
        <v>2343</v>
      </c>
      <c r="M60" s="62">
        <v>25</v>
      </c>
      <c r="N60" s="62">
        <v>52</v>
      </c>
      <c r="O60" s="62">
        <v>3524</v>
      </c>
      <c r="P60" s="62">
        <v>3607</v>
      </c>
      <c r="Q60" s="61"/>
      <c r="R60" s="64">
        <f t="shared" si="0"/>
        <v>9552</v>
      </c>
      <c r="S60" s="63">
        <f t="shared" si="2"/>
        <v>57239</v>
      </c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6"/>
      <c r="AJ60" s="65"/>
      <c r="AK60" s="65"/>
    </row>
    <row r="61" spans="1:37" ht="11.25">
      <c r="A61" s="67" t="s">
        <v>148</v>
      </c>
      <c r="B61" s="68" t="s">
        <v>0</v>
      </c>
      <c r="C61" s="69">
        <v>29</v>
      </c>
      <c r="D61" s="69">
        <v>13398</v>
      </c>
      <c r="E61" s="69">
        <v>91</v>
      </c>
      <c r="F61" s="69">
        <v>202</v>
      </c>
      <c r="G61" s="69">
        <v>19047</v>
      </c>
      <c r="H61" s="69">
        <v>14918</v>
      </c>
      <c r="I61" s="71">
        <v>2</v>
      </c>
      <c r="J61" s="70">
        <f t="shared" si="1"/>
        <v>47687</v>
      </c>
      <c r="K61" s="71">
        <v>1</v>
      </c>
      <c r="L61" s="69">
        <v>2343</v>
      </c>
      <c r="M61" s="69">
        <v>25</v>
      </c>
      <c r="N61" s="69">
        <v>52</v>
      </c>
      <c r="O61" s="69">
        <v>3524</v>
      </c>
      <c r="P61" s="69">
        <v>3607</v>
      </c>
      <c r="Q61" s="71"/>
      <c r="R61" s="70">
        <f t="shared" si="0"/>
        <v>9552</v>
      </c>
      <c r="S61" s="70">
        <f t="shared" si="2"/>
        <v>57239</v>
      </c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6"/>
      <c r="AJ61" s="65"/>
      <c r="AK61" s="65"/>
    </row>
    <row r="62" spans="1:37" ht="11.25">
      <c r="A62" s="60" t="s">
        <v>149</v>
      </c>
      <c r="B62" s="83" t="s">
        <v>34</v>
      </c>
      <c r="C62" s="62">
        <v>28</v>
      </c>
      <c r="D62" s="62">
        <v>12313</v>
      </c>
      <c r="E62" s="62">
        <v>58</v>
      </c>
      <c r="F62" s="62">
        <v>139</v>
      </c>
      <c r="G62" s="62">
        <v>10207</v>
      </c>
      <c r="H62" s="62">
        <v>10565</v>
      </c>
      <c r="I62" s="62">
        <v>1</v>
      </c>
      <c r="J62" s="63">
        <f t="shared" si="1"/>
        <v>33311</v>
      </c>
      <c r="K62" s="62">
        <v>2</v>
      </c>
      <c r="L62" s="62">
        <v>3670</v>
      </c>
      <c r="M62" s="62">
        <v>24</v>
      </c>
      <c r="N62" s="62">
        <v>73</v>
      </c>
      <c r="O62" s="62">
        <v>2806</v>
      </c>
      <c r="P62" s="62">
        <v>4706</v>
      </c>
      <c r="Q62" s="62">
        <v>3</v>
      </c>
      <c r="R62" s="64">
        <f t="shared" si="0"/>
        <v>11284</v>
      </c>
      <c r="S62" s="63">
        <f t="shared" si="2"/>
        <v>44595</v>
      </c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</row>
    <row r="63" spans="1:37" ht="11.25">
      <c r="A63" s="67" t="s">
        <v>149</v>
      </c>
      <c r="B63" s="68" t="s">
        <v>0</v>
      </c>
      <c r="C63" s="69">
        <v>28</v>
      </c>
      <c r="D63" s="69">
        <v>12313</v>
      </c>
      <c r="E63" s="69">
        <v>58</v>
      </c>
      <c r="F63" s="69">
        <v>139</v>
      </c>
      <c r="G63" s="69">
        <v>10207</v>
      </c>
      <c r="H63" s="69">
        <v>10565</v>
      </c>
      <c r="I63" s="69">
        <v>1</v>
      </c>
      <c r="J63" s="70">
        <f t="shared" si="1"/>
        <v>33311</v>
      </c>
      <c r="K63" s="69">
        <v>2</v>
      </c>
      <c r="L63" s="69">
        <v>3670</v>
      </c>
      <c r="M63" s="69">
        <v>24</v>
      </c>
      <c r="N63" s="69">
        <v>73</v>
      </c>
      <c r="O63" s="69">
        <v>2806</v>
      </c>
      <c r="P63" s="69">
        <v>4706</v>
      </c>
      <c r="Q63" s="69">
        <v>3</v>
      </c>
      <c r="R63" s="70">
        <f t="shared" si="0"/>
        <v>11284</v>
      </c>
      <c r="S63" s="70">
        <f t="shared" si="2"/>
        <v>44595</v>
      </c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</row>
    <row r="64" spans="1:37" ht="11.25">
      <c r="A64" s="60" t="s">
        <v>150</v>
      </c>
      <c r="B64" s="83" t="s">
        <v>34</v>
      </c>
      <c r="C64" s="62">
        <v>46</v>
      </c>
      <c r="D64" s="62">
        <v>12029</v>
      </c>
      <c r="E64" s="62">
        <v>55</v>
      </c>
      <c r="F64" s="62">
        <v>164</v>
      </c>
      <c r="G64" s="62">
        <v>14025</v>
      </c>
      <c r="H64" s="62">
        <v>11942</v>
      </c>
      <c r="I64" s="61">
        <v>1</v>
      </c>
      <c r="J64" s="63">
        <f t="shared" si="1"/>
        <v>38262</v>
      </c>
      <c r="K64" s="62">
        <v>8</v>
      </c>
      <c r="L64" s="62">
        <v>2570</v>
      </c>
      <c r="M64" s="62">
        <v>28</v>
      </c>
      <c r="N64" s="62">
        <v>43</v>
      </c>
      <c r="O64" s="62">
        <v>2577</v>
      </c>
      <c r="P64" s="62">
        <v>3610</v>
      </c>
      <c r="Q64" s="61"/>
      <c r="R64" s="64">
        <f t="shared" si="0"/>
        <v>8836</v>
      </c>
      <c r="S64" s="63">
        <f t="shared" si="2"/>
        <v>47098</v>
      </c>
      <c r="U64" s="65"/>
      <c r="V64" s="65"/>
      <c r="W64" s="65"/>
      <c r="X64" s="65"/>
      <c r="Y64" s="65"/>
      <c r="Z64" s="65"/>
      <c r="AA64" s="66"/>
      <c r="AB64" s="65"/>
      <c r="AC64" s="65"/>
      <c r="AD64" s="65"/>
      <c r="AE64" s="65"/>
      <c r="AF64" s="65"/>
      <c r="AG64" s="65"/>
      <c r="AH64" s="65"/>
      <c r="AI64" s="66"/>
      <c r="AJ64" s="65"/>
      <c r="AK64" s="65"/>
    </row>
    <row r="65" spans="1:37" ht="11.25">
      <c r="A65" s="67" t="s">
        <v>150</v>
      </c>
      <c r="B65" s="68" t="s">
        <v>0</v>
      </c>
      <c r="C65" s="69">
        <v>46</v>
      </c>
      <c r="D65" s="69">
        <v>12029</v>
      </c>
      <c r="E65" s="69">
        <v>55</v>
      </c>
      <c r="F65" s="69">
        <v>164</v>
      </c>
      <c r="G65" s="69">
        <v>14025</v>
      </c>
      <c r="H65" s="69">
        <v>11942</v>
      </c>
      <c r="I65" s="71">
        <v>1</v>
      </c>
      <c r="J65" s="70">
        <f t="shared" si="1"/>
        <v>38262</v>
      </c>
      <c r="K65" s="69">
        <v>8</v>
      </c>
      <c r="L65" s="69">
        <v>2570</v>
      </c>
      <c r="M65" s="69">
        <v>28</v>
      </c>
      <c r="N65" s="69">
        <v>43</v>
      </c>
      <c r="O65" s="69">
        <v>2577</v>
      </c>
      <c r="P65" s="69">
        <v>3610</v>
      </c>
      <c r="Q65" s="71"/>
      <c r="R65" s="70">
        <f t="shared" si="0"/>
        <v>8836</v>
      </c>
      <c r="S65" s="70">
        <f t="shared" si="2"/>
        <v>47098</v>
      </c>
      <c r="U65" s="65"/>
      <c r="V65" s="65"/>
      <c r="W65" s="65"/>
      <c r="X65" s="65"/>
      <c r="Y65" s="65"/>
      <c r="Z65" s="65"/>
      <c r="AA65" s="66"/>
      <c r="AB65" s="65"/>
      <c r="AC65" s="65"/>
      <c r="AD65" s="65"/>
      <c r="AE65" s="65"/>
      <c r="AF65" s="65"/>
      <c r="AG65" s="65"/>
      <c r="AH65" s="65"/>
      <c r="AI65" s="66"/>
      <c r="AJ65" s="65"/>
      <c r="AK65" s="65"/>
    </row>
    <row r="66" spans="1:37" ht="11.25">
      <c r="A66" s="60" t="s">
        <v>151</v>
      </c>
      <c r="B66" s="83" t="s">
        <v>34</v>
      </c>
      <c r="C66" s="62">
        <v>23</v>
      </c>
      <c r="D66" s="62">
        <v>10849</v>
      </c>
      <c r="E66" s="62">
        <v>50</v>
      </c>
      <c r="F66" s="62">
        <v>143</v>
      </c>
      <c r="G66" s="62">
        <v>17166</v>
      </c>
      <c r="H66" s="62">
        <v>12645</v>
      </c>
      <c r="I66" s="62">
        <v>3</v>
      </c>
      <c r="J66" s="63">
        <f t="shared" si="1"/>
        <v>40879</v>
      </c>
      <c r="K66" s="62">
        <v>1</v>
      </c>
      <c r="L66" s="62">
        <v>2166</v>
      </c>
      <c r="M66" s="62">
        <v>12</v>
      </c>
      <c r="N66" s="62">
        <v>38</v>
      </c>
      <c r="O66" s="62">
        <v>3339</v>
      </c>
      <c r="P66" s="62">
        <v>3611</v>
      </c>
      <c r="Q66" s="61"/>
      <c r="R66" s="64">
        <f t="shared" si="0"/>
        <v>9167</v>
      </c>
      <c r="S66" s="63">
        <f t="shared" si="2"/>
        <v>50046</v>
      </c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6"/>
      <c r="AJ66" s="65"/>
      <c r="AK66" s="65"/>
    </row>
    <row r="67" spans="1:37" ht="11.25">
      <c r="A67" s="67" t="s">
        <v>151</v>
      </c>
      <c r="B67" s="68" t="s">
        <v>0</v>
      </c>
      <c r="C67" s="69">
        <v>23</v>
      </c>
      <c r="D67" s="69">
        <v>10849</v>
      </c>
      <c r="E67" s="69">
        <v>50</v>
      </c>
      <c r="F67" s="69">
        <v>143</v>
      </c>
      <c r="G67" s="69">
        <v>17166</v>
      </c>
      <c r="H67" s="69">
        <v>12645</v>
      </c>
      <c r="I67" s="69">
        <v>3</v>
      </c>
      <c r="J67" s="70">
        <f t="shared" si="1"/>
        <v>40879</v>
      </c>
      <c r="K67" s="69">
        <v>1</v>
      </c>
      <c r="L67" s="69">
        <v>2166</v>
      </c>
      <c r="M67" s="69">
        <v>12</v>
      </c>
      <c r="N67" s="69">
        <v>38</v>
      </c>
      <c r="O67" s="69">
        <v>3339</v>
      </c>
      <c r="P67" s="69">
        <v>3611</v>
      </c>
      <c r="Q67" s="71"/>
      <c r="R67" s="70">
        <f t="shared" si="0"/>
        <v>9167</v>
      </c>
      <c r="S67" s="70">
        <f t="shared" si="2"/>
        <v>50046</v>
      </c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6"/>
      <c r="AJ67" s="65"/>
      <c r="AK67" s="65"/>
    </row>
    <row r="68" spans="1:37" ht="11.25">
      <c r="A68" s="60" t="s">
        <v>152</v>
      </c>
      <c r="B68" s="83" t="s">
        <v>34</v>
      </c>
      <c r="C68" s="62">
        <v>26</v>
      </c>
      <c r="D68" s="62">
        <v>12004</v>
      </c>
      <c r="E68" s="62">
        <v>56</v>
      </c>
      <c r="F68" s="62">
        <v>153</v>
      </c>
      <c r="G68" s="62">
        <v>11743</v>
      </c>
      <c r="H68" s="62">
        <v>12117</v>
      </c>
      <c r="I68" s="62">
        <v>2</v>
      </c>
      <c r="J68" s="63">
        <f t="shared" si="1"/>
        <v>36101</v>
      </c>
      <c r="K68" s="62">
        <v>3</v>
      </c>
      <c r="L68" s="62">
        <v>2955</v>
      </c>
      <c r="M68" s="62">
        <v>20</v>
      </c>
      <c r="N68" s="62">
        <v>50</v>
      </c>
      <c r="O68" s="62">
        <v>2863</v>
      </c>
      <c r="P68" s="62">
        <v>4431</v>
      </c>
      <c r="Q68" s="61"/>
      <c r="R68" s="64">
        <f aca="true" t="shared" si="3" ref="R68:R131">SUM(K68:Q68)</f>
        <v>10322</v>
      </c>
      <c r="S68" s="63">
        <f t="shared" si="2"/>
        <v>46423</v>
      </c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6"/>
      <c r="AJ68" s="65"/>
      <c r="AK68" s="65"/>
    </row>
    <row r="69" spans="1:37" ht="11.25">
      <c r="A69" s="67" t="s">
        <v>152</v>
      </c>
      <c r="B69" s="68" t="s">
        <v>0</v>
      </c>
      <c r="C69" s="69">
        <v>26</v>
      </c>
      <c r="D69" s="69">
        <v>12004</v>
      </c>
      <c r="E69" s="69">
        <v>56</v>
      </c>
      <c r="F69" s="69">
        <v>153</v>
      </c>
      <c r="G69" s="69">
        <v>11743</v>
      </c>
      <c r="H69" s="69">
        <v>12117</v>
      </c>
      <c r="I69" s="69">
        <v>2</v>
      </c>
      <c r="J69" s="70">
        <f aca="true" t="shared" si="4" ref="J69:J132">SUM(C69:I69)</f>
        <v>36101</v>
      </c>
      <c r="K69" s="69">
        <v>3</v>
      </c>
      <c r="L69" s="69">
        <v>2955</v>
      </c>
      <c r="M69" s="69">
        <v>20</v>
      </c>
      <c r="N69" s="69">
        <v>50</v>
      </c>
      <c r="O69" s="69">
        <v>2863</v>
      </c>
      <c r="P69" s="69">
        <v>4431</v>
      </c>
      <c r="Q69" s="71"/>
      <c r="R69" s="70">
        <f t="shared" si="3"/>
        <v>10322</v>
      </c>
      <c r="S69" s="70">
        <f aca="true" t="shared" si="5" ref="S69:S132">SUM(J69,R69)</f>
        <v>46423</v>
      </c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6"/>
      <c r="AJ69" s="65"/>
      <c r="AK69" s="65"/>
    </row>
    <row r="70" spans="1:37" ht="11.25">
      <c r="A70" s="60" t="s">
        <v>153</v>
      </c>
      <c r="B70" s="83" t="s">
        <v>64</v>
      </c>
      <c r="C70" s="62">
        <v>56</v>
      </c>
      <c r="D70" s="62">
        <v>9901</v>
      </c>
      <c r="E70" s="62">
        <v>36</v>
      </c>
      <c r="F70" s="62">
        <v>113</v>
      </c>
      <c r="G70" s="62">
        <v>7828</v>
      </c>
      <c r="H70" s="62">
        <v>8734</v>
      </c>
      <c r="I70" s="62">
        <v>1</v>
      </c>
      <c r="J70" s="63">
        <f t="shared" si="4"/>
        <v>26669</v>
      </c>
      <c r="K70" s="62">
        <v>14</v>
      </c>
      <c r="L70" s="62">
        <v>3989</v>
      </c>
      <c r="M70" s="62">
        <v>21</v>
      </c>
      <c r="N70" s="62">
        <v>47</v>
      </c>
      <c r="O70" s="62">
        <v>2044</v>
      </c>
      <c r="P70" s="62">
        <v>4490</v>
      </c>
      <c r="Q70" s="62">
        <v>5</v>
      </c>
      <c r="R70" s="64">
        <f t="shared" si="3"/>
        <v>10610</v>
      </c>
      <c r="S70" s="63">
        <f t="shared" si="5"/>
        <v>37279</v>
      </c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</row>
    <row r="71" spans="1:37" ht="11.25">
      <c r="A71" s="67" t="s">
        <v>153</v>
      </c>
      <c r="B71" s="68" t="s">
        <v>0</v>
      </c>
      <c r="C71" s="69">
        <v>56</v>
      </c>
      <c r="D71" s="69">
        <v>9901</v>
      </c>
      <c r="E71" s="69">
        <v>36</v>
      </c>
      <c r="F71" s="69">
        <v>113</v>
      </c>
      <c r="G71" s="69">
        <v>7828</v>
      </c>
      <c r="H71" s="69">
        <v>8734</v>
      </c>
      <c r="I71" s="69">
        <v>1</v>
      </c>
      <c r="J71" s="70">
        <f t="shared" si="4"/>
        <v>26669</v>
      </c>
      <c r="K71" s="69">
        <v>14</v>
      </c>
      <c r="L71" s="69">
        <v>3989</v>
      </c>
      <c r="M71" s="69">
        <v>21</v>
      </c>
      <c r="N71" s="69">
        <v>47</v>
      </c>
      <c r="O71" s="69">
        <v>2044</v>
      </c>
      <c r="P71" s="69">
        <v>4490</v>
      </c>
      <c r="Q71" s="69">
        <v>5</v>
      </c>
      <c r="R71" s="70">
        <f t="shared" si="3"/>
        <v>10610</v>
      </c>
      <c r="S71" s="70">
        <f t="shared" si="5"/>
        <v>37279</v>
      </c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</row>
    <row r="72" spans="1:37" ht="11.25">
      <c r="A72" s="60" t="s">
        <v>154</v>
      </c>
      <c r="B72" s="83" t="s">
        <v>64</v>
      </c>
      <c r="C72" s="62">
        <v>50</v>
      </c>
      <c r="D72" s="62">
        <v>15597</v>
      </c>
      <c r="E72" s="62">
        <v>60</v>
      </c>
      <c r="F72" s="62">
        <v>182</v>
      </c>
      <c r="G72" s="62">
        <v>14865</v>
      </c>
      <c r="H72" s="62">
        <v>16269</v>
      </c>
      <c r="I72" s="62">
        <v>6</v>
      </c>
      <c r="J72" s="63">
        <f t="shared" si="4"/>
        <v>47029</v>
      </c>
      <c r="K72" s="62">
        <v>4</v>
      </c>
      <c r="L72" s="62">
        <v>4251</v>
      </c>
      <c r="M72" s="62">
        <v>25</v>
      </c>
      <c r="N72" s="62">
        <v>59</v>
      </c>
      <c r="O72" s="62">
        <v>3814</v>
      </c>
      <c r="P72" s="62">
        <v>6017</v>
      </c>
      <c r="Q72" s="62">
        <v>2</v>
      </c>
      <c r="R72" s="64">
        <f t="shared" si="3"/>
        <v>14172</v>
      </c>
      <c r="S72" s="63">
        <f t="shared" si="5"/>
        <v>61201</v>
      </c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</row>
    <row r="73" spans="1:37" ht="11.25">
      <c r="A73" s="67" t="s">
        <v>154</v>
      </c>
      <c r="B73" s="68" t="s">
        <v>0</v>
      </c>
      <c r="C73" s="69">
        <v>50</v>
      </c>
      <c r="D73" s="69">
        <v>15597</v>
      </c>
      <c r="E73" s="69">
        <v>60</v>
      </c>
      <c r="F73" s="69">
        <v>182</v>
      </c>
      <c r="G73" s="69">
        <v>14865</v>
      </c>
      <c r="H73" s="69">
        <v>16269</v>
      </c>
      <c r="I73" s="69">
        <v>6</v>
      </c>
      <c r="J73" s="70">
        <f t="shared" si="4"/>
        <v>47029</v>
      </c>
      <c r="K73" s="69">
        <v>4</v>
      </c>
      <c r="L73" s="69">
        <v>4251</v>
      </c>
      <c r="M73" s="69">
        <v>25</v>
      </c>
      <c r="N73" s="69">
        <v>59</v>
      </c>
      <c r="O73" s="69">
        <v>3814</v>
      </c>
      <c r="P73" s="69">
        <v>6017</v>
      </c>
      <c r="Q73" s="69">
        <v>2</v>
      </c>
      <c r="R73" s="70">
        <f t="shared" si="3"/>
        <v>14172</v>
      </c>
      <c r="S73" s="70">
        <f t="shared" si="5"/>
        <v>61201</v>
      </c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</row>
    <row r="74" spans="1:37" ht="11.25">
      <c r="A74" s="60" t="s">
        <v>155</v>
      </c>
      <c r="B74" s="83" t="s">
        <v>64</v>
      </c>
      <c r="C74" s="62">
        <v>42</v>
      </c>
      <c r="D74" s="62">
        <v>13452</v>
      </c>
      <c r="E74" s="62">
        <v>36</v>
      </c>
      <c r="F74" s="62">
        <v>118</v>
      </c>
      <c r="G74" s="62">
        <v>7878</v>
      </c>
      <c r="H74" s="62">
        <v>11180</v>
      </c>
      <c r="I74" s="62">
        <v>4</v>
      </c>
      <c r="J74" s="63">
        <f t="shared" si="4"/>
        <v>32710</v>
      </c>
      <c r="K74" s="62">
        <v>7</v>
      </c>
      <c r="L74" s="62">
        <v>4682</v>
      </c>
      <c r="M74" s="62">
        <v>7</v>
      </c>
      <c r="N74" s="62">
        <v>36</v>
      </c>
      <c r="O74" s="62">
        <v>2455</v>
      </c>
      <c r="P74" s="62">
        <v>5530</v>
      </c>
      <c r="Q74" s="62">
        <v>1</v>
      </c>
      <c r="R74" s="64">
        <f t="shared" si="3"/>
        <v>12718</v>
      </c>
      <c r="S74" s="63">
        <f t="shared" si="5"/>
        <v>45428</v>
      </c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</row>
    <row r="75" spans="1:37" ht="11.25">
      <c r="A75" s="67" t="s">
        <v>155</v>
      </c>
      <c r="B75" s="68" t="s">
        <v>0</v>
      </c>
      <c r="C75" s="69">
        <v>42</v>
      </c>
      <c r="D75" s="69">
        <v>13452</v>
      </c>
      <c r="E75" s="69">
        <v>36</v>
      </c>
      <c r="F75" s="69">
        <v>118</v>
      </c>
      <c r="G75" s="69">
        <v>7878</v>
      </c>
      <c r="H75" s="69">
        <v>11180</v>
      </c>
      <c r="I75" s="69">
        <v>4</v>
      </c>
      <c r="J75" s="70">
        <f t="shared" si="4"/>
        <v>32710</v>
      </c>
      <c r="K75" s="69">
        <v>7</v>
      </c>
      <c r="L75" s="69">
        <v>4682</v>
      </c>
      <c r="M75" s="69">
        <v>7</v>
      </c>
      <c r="N75" s="69">
        <v>36</v>
      </c>
      <c r="O75" s="69">
        <v>2455</v>
      </c>
      <c r="P75" s="69">
        <v>5530</v>
      </c>
      <c r="Q75" s="69">
        <v>1</v>
      </c>
      <c r="R75" s="70">
        <f t="shared" si="3"/>
        <v>12718</v>
      </c>
      <c r="S75" s="70">
        <f t="shared" si="5"/>
        <v>45428</v>
      </c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</row>
    <row r="76" spans="1:37" ht="11.25">
      <c r="A76" s="60" t="s">
        <v>156</v>
      </c>
      <c r="B76" s="83" t="s">
        <v>64</v>
      </c>
      <c r="C76" s="62">
        <v>7</v>
      </c>
      <c r="D76" s="62">
        <v>2384</v>
      </c>
      <c r="E76" s="62">
        <v>17</v>
      </c>
      <c r="F76" s="62">
        <v>34</v>
      </c>
      <c r="G76" s="62">
        <v>2852</v>
      </c>
      <c r="H76" s="62">
        <v>2701</v>
      </c>
      <c r="I76" s="61"/>
      <c r="J76" s="63">
        <f t="shared" si="4"/>
        <v>7995</v>
      </c>
      <c r="K76" s="62">
        <v>2</v>
      </c>
      <c r="L76" s="62">
        <v>783</v>
      </c>
      <c r="M76" s="62">
        <v>5</v>
      </c>
      <c r="N76" s="62">
        <v>15</v>
      </c>
      <c r="O76" s="62">
        <v>758</v>
      </c>
      <c r="P76" s="62">
        <v>1202</v>
      </c>
      <c r="Q76" s="61"/>
      <c r="R76" s="64">
        <f t="shared" si="3"/>
        <v>2765</v>
      </c>
      <c r="S76" s="63">
        <f t="shared" si="5"/>
        <v>10760</v>
      </c>
      <c r="U76" s="65"/>
      <c r="V76" s="65"/>
      <c r="W76" s="65"/>
      <c r="X76" s="65"/>
      <c r="Y76" s="65"/>
      <c r="Z76" s="65"/>
      <c r="AA76" s="66"/>
      <c r="AB76" s="65"/>
      <c r="AC76" s="65"/>
      <c r="AD76" s="65"/>
      <c r="AE76" s="65"/>
      <c r="AF76" s="65"/>
      <c r="AG76" s="65"/>
      <c r="AH76" s="65"/>
      <c r="AI76" s="66"/>
      <c r="AJ76" s="65"/>
      <c r="AK76" s="65"/>
    </row>
    <row r="77" spans="1:37" ht="11.25">
      <c r="A77" s="60" t="s">
        <v>156</v>
      </c>
      <c r="B77" s="83" t="s">
        <v>58</v>
      </c>
      <c r="C77" s="62">
        <v>6</v>
      </c>
      <c r="D77" s="62">
        <v>3953</v>
      </c>
      <c r="E77" s="62">
        <v>15</v>
      </c>
      <c r="F77" s="62">
        <v>68</v>
      </c>
      <c r="G77" s="62">
        <v>3327</v>
      </c>
      <c r="H77" s="62">
        <v>4299</v>
      </c>
      <c r="I77" s="61">
        <v>1</v>
      </c>
      <c r="J77" s="63">
        <f t="shared" si="4"/>
        <v>11669</v>
      </c>
      <c r="K77" s="61"/>
      <c r="L77" s="62">
        <v>980</v>
      </c>
      <c r="M77" s="62">
        <v>4</v>
      </c>
      <c r="N77" s="62">
        <v>12</v>
      </c>
      <c r="O77" s="62">
        <v>963</v>
      </c>
      <c r="P77" s="62">
        <v>1471</v>
      </c>
      <c r="Q77" s="61"/>
      <c r="R77" s="64">
        <f t="shared" si="3"/>
        <v>3430</v>
      </c>
      <c r="S77" s="63">
        <f t="shared" si="5"/>
        <v>15099</v>
      </c>
      <c r="U77" s="65"/>
      <c r="V77" s="65"/>
      <c r="W77" s="65"/>
      <c r="X77" s="65"/>
      <c r="Y77" s="65"/>
      <c r="Z77" s="65"/>
      <c r="AA77" s="66"/>
      <c r="AB77" s="65"/>
      <c r="AC77" s="66"/>
      <c r="AD77" s="65"/>
      <c r="AE77" s="65"/>
      <c r="AF77" s="65"/>
      <c r="AG77" s="65"/>
      <c r="AH77" s="65"/>
      <c r="AI77" s="66"/>
      <c r="AJ77" s="65"/>
      <c r="AK77" s="65"/>
    </row>
    <row r="78" spans="1:37" ht="11.25">
      <c r="A78" s="60" t="s">
        <v>156</v>
      </c>
      <c r="B78" s="83" t="s">
        <v>57</v>
      </c>
      <c r="C78" s="62">
        <v>21</v>
      </c>
      <c r="D78" s="62">
        <v>9187</v>
      </c>
      <c r="E78" s="62">
        <v>31</v>
      </c>
      <c r="F78" s="62">
        <v>152</v>
      </c>
      <c r="G78" s="62">
        <v>10294</v>
      </c>
      <c r="H78" s="62">
        <v>10140</v>
      </c>
      <c r="I78" s="61">
        <v>3</v>
      </c>
      <c r="J78" s="63">
        <f t="shared" si="4"/>
        <v>29828</v>
      </c>
      <c r="K78" s="62">
        <v>8</v>
      </c>
      <c r="L78" s="62">
        <v>2142</v>
      </c>
      <c r="M78" s="62">
        <v>19</v>
      </c>
      <c r="N78" s="62">
        <v>45</v>
      </c>
      <c r="O78" s="62">
        <v>2063</v>
      </c>
      <c r="P78" s="62">
        <v>3345</v>
      </c>
      <c r="Q78" s="61"/>
      <c r="R78" s="64">
        <f t="shared" si="3"/>
        <v>7622</v>
      </c>
      <c r="S78" s="63">
        <f t="shared" si="5"/>
        <v>37450</v>
      </c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6"/>
      <c r="AJ78" s="65"/>
      <c r="AK78" s="65"/>
    </row>
    <row r="79" spans="1:37" ht="11.25">
      <c r="A79" s="60" t="s">
        <v>156</v>
      </c>
      <c r="B79" s="83" t="s">
        <v>2</v>
      </c>
      <c r="C79" s="61"/>
      <c r="D79" s="62">
        <v>10</v>
      </c>
      <c r="E79" s="61"/>
      <c r="F79" s="61"/>
      <c r="G79" s="62">
        <v>12</v>
      </c>
      <c r="H79" s="62">
        <v>17</v>
      </c>
      <c r="I79" s="61"/>
      <c r="J79" s="63">
        <f t="shared" si="4"/>
        <v>39</v>
      </c>
      <c r="K79" s="61"/>
      <c r="L79" s="62">
        <v>1</v>
      </c>
      <c r="M79" s="61"/>
      <c r="N79" s="61"/>
      <c r="O79" s="62">
        <v>3</v>
      </c>
      <c r="P79" s="62">
        <v>6</v>
      </c>
      <c r="Q79" s="61"/>
      <c r="R79" s="64">
        <f t="shared" si="3"/>
        <v>10</v>
      </c>
      <c r="S79" s="63">
        <f t="shared" si="5"/>
        <v>49</v>
      </c>
      <c r="U79" s="66"/>
      <c r="V79" s="65"/>
      <c r="W79" s="66"/>
      <c r="X79" s="66"/>
      <c r="Y79" s="65"/>
      <c r="Z79" s="65"/>
      <c r="AA79" s="66"/>
      <c r="AB79" s="65"/>
      <c r="AC79" s="66"/>
      <c r="AD79" s="65"/>
      <c r="AE79" s="66"/>
      <c r="AF79" s="66"/>
      <c r="AG79" s="65"/>
      <c r="AH79" s="65"/>
      <c r="AI79" s="66"/>
      <c r="AJ79" s="65"/>
      <c r="AK79" s="65"/>
    </row>
    <row r="80" spans="1:37" ht="11.25">
      <c r="A80" s="67" t="s">
        <v>156</v>
      </c>
      <c r="B80" s="68" t="s">
        <v>0</v>
      </c>
      <c r="C80" s="69">
        <v>34</v>
      </c>
      <c r="D80" s="69">
        <v>15534</v>
      </c>
      <c r="E80" s="69">
        <v>63</v>
      </c>
      <c r="F80" s="69">
        <v>254</v>
      </c>
      <c r="G80" s="69">
        <v>16485</v>
      </c>
      <c r="H80" s="69">
        <v>17157</v>
      </c>
      <c r="I80" s="71">
        <v>4</v>
      </c>
      <c r="J80" s="70">
        <f t="shared" si="4"/>
        <v>49531</v>
      </c>
      <c r="K80" s="69">
        <v>10</v>
      </c>
      <c r="L80" s="69">
        <v>3906</v>
      </c>
      <c r="M80" s="69">
        <v>28</v>
      </c>
      <c r="N80" s="69">
        <v>72</v>
      </c>
      <c r="O80" s="69">
        <v>3787</v>
      </c>
      <c r="P80" s="69">
        <v>6024</v>
      </c>
      <c r="Q80" s="71"/>
      <c r="R80" s="70">
        <f t="shared" si="3"/>
        <v>13827</v>
      </c>
      <c r="S80" s="70">
        <f t="shared" si="5"/>
        <v>63358</v>
      </c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6"/>
      <c r="AJ80" s="65"/>
      <c r="AK80" s="65"/>
    </row>
    <row r="81" spans="1:37" ht="11.25">
      <c r="A81" s="60" t="s">
        <v>157</v>
      </c>
      <c r="B81" s="83" t="s">
        <v>64</v>
      </c>
      <c r="C81" s="62">
        <v>40</v>
      </c>
      <c r="D81" s="62">
        <v>11179</v>
      </c>
      <c r="E81" s="62">
        <v>47</v>
      </c>
      <c r="F81" s="62">
        <v>133</v>
      </c>
      <c r="G81" s="62">
        <v>7477</v>
      </c>
      <c r="H81" s="62">
        <v>9544</v>
      </c>
      <c r="I81" s="62">
        <v>2</v>
      </c>
      <c r="J81" s="63">
        <f t="shared" si="4"/>
        <v>28422</v>
      </c>
      <c r="K81" s="62">
        <v>12</v>
      </c>
      <c r="L81" s="62">
        <v>3638</v>
      </c>
      <c r="M81" s="62">
        <v>7</v>
      </c>
      <c r="N81" s="62">
        <v>46</v>
      </c>
      <c r="O81" s="62">
        <v>2145</v>
      </c>
      <c r="P81" s="62">
        <v>4444</v>
      </c>
      <c r="Q81" s="62">
        <v>5</v>
      </c>
      <c r="R81" s="64">
        <f t="shared" si="3"/>
        <v>10297</v>
      </c>
      <c r="S81" s="63">
        <f t="shared" si="5"/>
        <v>38719</v>
      </c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</row>
    <row r="82" spans="1:37" ht="11.25">
      <c r="A82" s="67" t="s">
        <v>157</v>
      </c>
      <c r="B82" s="68" t="s">
        <v>0</v>
      </c>
      <c r="C82" s="69">
        <v>40</v>
      </c>
      <c r="D82" s="69">
        <v>11179</v>
      </c>
      <c r="E82" s="69">
        <v>47</v>
      </c>
      <c r="F82" s="69">
        <v>133</v>
      </c>
      <c r="G82" s="69">
        <v>7477</v>
      </c>
      <c r="H82" s="69">
        <v>9544</v>
      </c>
      <c r="I82" s="69">
        <v>2</v>
      </c>
      <c r="J82" s="70">
        <f t="shared" si="4"/>
        <v>28422</v>
      </c>
      <c r="K82" s="69">
        <v>12</v>
      </c>
      <c r="L82" s="69">
        <v>3638</v>
      </c>
      <c r="M82" s="69">
        <v>7</v>
      </c>
      <c r="N82" s="69">
        <v>46</v>
      </c>
      <c r="O82" s="69">
        <v>2145</v>
      </c>
      <c r="P82" s="69">
        <v>4444</v>
      </c>
      <c r="Q82" s="69">
        <v>5</v>
      </c>
      <c r="R82" s="70">
        <f t="shared" si="3"/>
        <v>10297</v>
      </c>
      <c r="S82" s="70">
        <f t="shared" si="5"/>
        <v>38719</v>
      </c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</row>
    <row r="83" spans="1:37" ht="11.25">
      <c r="A83" s="60" t="s">
        <v>158</v>
      </c>
      <c r="B83" s="83" t="s">
        <v>64</v>
      </c>
      <c r="C83" s="62">
        <v>47</v>
      </c>
      <c r="D83" s="62">
        <v>11039</v>
      </c>
      <c r="E83" s="62">
        <v>34</v>
      </c>
      <c r="F83" s="62">
        <v>115</v>
      </c>
      <c r="G83" s="62">
        <v>5647</v>
      </c>
      <c r="H83" s="62">
        <v>7829</v>
      </c>
      <c r="I83" s="62">
        <v>3</v>
      </c>
      <c r="J83" s="63">
        <f t="shared" si="4"/>
        <v>24714</v>
      </c>
      <c r="K83" s="62">
        <v>5</v>
      </c>
      <c r="L83" s="62">
        <v>3748</v>
      </c>
      <c r="M83" s="62">
        <v>16</v>
      </c>
      <c r="N83" s="62">
        <v>42</v>
      </c>
      <c r="O83" s="62">
        <v>1790</v>
      </c>
      <c r="P83" s="62">
        <v>4102</v>
      </c>
      <c r="Q83" s="62">
        <v>2</v>
      </c>
      <c r="R83" s="64">
        <f t="shared" si="3"/>
        <v>9705</v>
      </c>
      <c r="S83" s="63">
        <f t="shared" si="5"/>
        <v>34419</v>
      </c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</row>
    <row r="84" spans="1:37" ht="11.25">
      <c r="A84" s="67" t="s">
        <v>158</v>
      </c>
      <c r="B84" s="68" t="s">
        <v>0</v>
      </c>
      <c r="C84" s="69">
        <v>47</v>
      </c>
      <c r="D84" s="69">
        <v>11039</v>
      </c>
      <c r="E84" s="69">
        <v>34</v>
      </c>
      <c r="F84" s="69">
        <v>115</v>
      </c>
      <c r="G84" s="69">
        <v>5647</v>
      </c>
      <c r="H84" s="69">
        <v>7829</v>
      </c>
      <c r="I84" s="69">
        <v>3</v>
      </c>
      <c r="J84" s="70">
        <f t="shared" si="4"/>
        <v>24714</v>
      </c>
      <c r="K84" s="69">
        <v>5</v>
      </c>
      <c r="L84" s="69">
        <v>3748</v>
      </c>
      <c r="M84" s="69">
        <v>16</v>
      </c>
      <c r="N84" s="69">
        <v>42</v>
      </c>
      <c r="O84" s="69">
        <v>1790</v>
      </c>
      <c r="P84" s="69">
        <v>4102</v>
      </c>
      <c r="Q84" s="69">
        <v>2</v>
      </c>
      <c r="R84" s="70">
        <f t="shared" si="3"/>
        <v>9705</v>
      </c>
      <c r="S84" s="70">
        <f t="shared" si="5"/>
        <v>34419</v>
      </c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</row>
    <row r="85" spans="1:37" ht="11.25">
      <c r="A85" s="60" t="s">
        <v>159</v>
      </c>
      <c r="B85" s="83" t="s">
        <v>62</v>
      </c>
      <c r="C85" s="62">
        <v>50</v>
      </c>
      <c r="D85" s="62">
        <v>12637</v>
      </c>
      <c r="E85" s="62">
        <v>31</v>
      </c>
      <c r="F85" s="62">
        <v>118</v>
      </c>
      <c r="G85" s="62">
        <v>8075</v>
      </c>
      <c r="H85" s="62">
        <v>9628</v>
      </c>
      <c r="I85" s="62">
        <v>2</v>
      </c>
      <c r="J85" s="63">
        <f t="shared" si="4"/>
        <v>30541</v>
      </c>
      <c r="K85" s="62">
        <v>14</v>
      </c>
      <c r="L85" s="62">
        <v>4761</v>
      </c>
      <c r="M85" s="62">
        <v>18</v>
      </c>
      <c r="N85" s="62">
        <v>28</v>
      </c>
      <c r="O85" s="62">
        <v>2217</v>
      </c>
      <c r="P85" s="62">
        <v>4529</v>
      </c>
      <c r="Q85" s="62">
        <v>3</v>
      </c>
      <c r="R85" s="64">
        <f t="shared" si="3"/>
        <v>11570</v>
      </c>
      <c r="S85" s="63">
        <f t="shared" si="5"/>
        <v>42111</v>
      </c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</row>
    <row r="86" spans="1:37" ht="11.25">
      <c r="A86" s="67" t="s">
        <v>159</v>
      </c>
      <c r="B86" s="68" t="s">
        <v>0</v>
      </c>
      <c r="C86" s="69">
        <v>50</v>
      </c>
      <c r="D86" s="69">
        <v>12637</v>
      </c>
      <c r="E86" s="69">
        <v>31</v>
      </c>
      <c r="F86" s="69">
        <v>118</v>
      </c>
      <c r="G86" s="69">
        <v>8075</v>
      </c>
      <c r="H86" s="69">
        <v>9628</v>
      </c>
      <c r="I86" s="69">
        <v>2</v>
      </c>
      <c r="J86" s="70">
        <f t="shared" si="4"/>
        <v>30541</v>
      </c>
      <c r="K86" s="69">
        <v>14</v>
      </c>
      <c r="L86" s="69">
        <v>4761</v>
      </c>
      <c r="M86" s="69">
        <v>18</v>
      </c>
      <c r="N86" s="69">
        <v>28</v>
      </c>
      <c r="O86" s="69">
        <v>2217</v>
      </c>
      <c r="P86" s="69">
        <v>4529</v>
      </c>
      <c r="Q86" s="69">
        <v>3</v>
      </c>
      <c r="R86" s="70">
        <f t="shared" si="3"/>
        <v>11570</v>
      </c>
      <c r="S86" s="70">
        <f t="shared" si="5"/>
        <v>42111</v>
      </c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</row>
    <row r="87" spans="1:37" ht="11.25">
      <c r="A87" s="60" t="s">
        <v>160</v>
      </c>
      <c r="B87" s="83" t="s">
        <v>62</v>
      </c>
      <c r="C87" s="62">
        <v>27</v>
      </c>
      <c r="D87" s="62">
        <v>11760</v>
      </c>
      <c r="E87" s="62">
        <v>40</v>
      </c>
      <c r="F87" s="62">
        <v>151</v>
      </c>
      <c r="G87" s="62">
        <v>17707</v>
      </c>
      <c r="H87" s="62">
        <v>11554</v>
      </c>
      <c r="I87" s="62"/>
      <c r="J87" s="63">
        <f t="shared" si="4"/>
        <v>41239</v>
      </c>
      <c r="K87" s="62">
        <v>4</v>
      </c>
      <c r="L87" s="62">
        <v>1660</v>
      </c>
      <c r="M87" s="62">
        <v>14</v>
      </c>
      <c r="N87" s="62">
        <v>39</v>
      </c>
      <c r="O87" s="62">
        <v>2239</v>
      </c>
      <c r="P87" s="62">
        <v>2422</v>
      </c>
      <c r="Q87" s="62">
        <v>1</v>
      </c>
      <c r="R87" s="64">
        <f t="shared" si="3"/>
        <v>6379</v>
      </c>
      <c r="S87" s="63">
        <f t="shared" si="5"/>
        <v>47618</v>
      </c>
      <c r="U87" s="65"/>
      <c r="V87" s="65"/>
      <c r="W87" s="65"/>
      <c r="X87" s="65"/>
      <c r="Y87" s="65"/>
      <c r="Z87" s="65"/>
      <c r="AA87" s="66"/>
      <c r="AB87" s="65"/>
      <c r="AC87" s="65"/>
      <c r="AD87" s="65"/>
      <c r="AE87" s="65"/>
      <c r="AF87" s="65"/>
      <c r="AG87" s="65"/>
      <c r="AH87" s="65"/>
      <c r="AI87" s="65"/>
      <c r="AJ87" s="65"/>
      <c r="AK87" s="65"/>
    </row>
    <row r="88" spans="1:37" ht="11.25">
      <c r="A88" s="67" t="s">
        <v>160</v>
      </c>
      <c r="B88" s="68" t="s">
        <v>0</v>
      </c>
      <c r="C88" s="69">
        <v>27</v>
      </c>
      <c r="D88" s="69">
        <v>11760</v>
      </c>
      <c r="E88" s="69">
        <v>40</v>
      </c>
      <c r="F88" s="69">
        <v>151</v>
      </c>
      <c r="G88" s="69">
        <v>17707</v>
      </c>
      <c r="H88" s="69">
        <v>11554</v>
      </c>
      <c r="I88" s="69"/>
      <c r="J88" s="70">
        <f t="shared" si="4"/>
        <v>41239</v>
      </c>
      <c r="K88" s="69">
        <v>4</v>
      </c>
      <c r="L88" s="69">
        <v>1660</v>
      </c>
      <c r="M88" s="69">
        <v>14</v>
      </c>
      <c r="N88" s="69">
        <v>39</v>
      </c>
      <c r="O88" s="69">
        <v>2239</v>
      </c>
      <c r="P88" s="69">
        <v>2422</v>
      </c>
      <c r="Q88" s="69">
        <v>1</v>
      </c>
      <c r="R88" s="70">
        <f t="shared" si="3"/>
        <v>6379</v>
      </c>
      <c r="S88" s="70">
        <f t="shared" si="5"/>
        <v>47618</v>
      </c>
      <c r="U88" s="65"/>
      <c r="V88" s="65"/>
      <c r="W88" s="65"/>
      <c r="X88" s="65"/>
      <c r="Y88" s="65"/>
      <c r="Z88" s="65"/>
      <c r="AA88" s="66"/>
      <c r="AB88" s="65"/>
      <c r="AC88" s="65"/>
      <c r="AD88" s="65"/>
      <c r="AE88" s="65"/>
      <c r="AF88" s="65"/>
      <c r="AG88" s="65"/>
      <c r="AH88" s="65"/>
      <c r="AI88" s="65"/>
      <c r="AJ88" s="65"/>
      <c r="AK88" s="65"/>
    </row>
    <row r="89" spans="1:37" ht="11.25">
      <c r="A89" s="60" t="s">
        <v>161</v>
      </c>
      <c r="B89" s="83" t="s">
        <v>62</v>
      </c>
      <c r="C89" s="62">
        <v>45</v>
      </c>
      <c r="D89" s="62">
        <v>12369</v>
      </c>
      <c r="E89" s="62">
        <v>52</v>
      </c>
      <c r="F89" s="62">
        <v>164</v>
      </c>
      <c r="G89" s="62">
        <v>16121</v>
      </c>
      <c r="H89" s="62">
        <v>11959</v>
      </c>
      <c r="I89" s="62">
        <v>6</v>
      </c>
      <c r="J89" s="63">
        <f t="shared" si="4"/>
        <v>40716</v>
      </c>
      <c r="K89" s="62">
        <v>4</v>
      </c>
      <c r="L89" s="62">
        <v>2770</v>
      </c>
      <c r="M89" s="62">
        <v>17</v>
      </c>
      <c r="N89" s="62">
        <v>59</v>
      </c>
      <c r="O89" s="62">
        <v>2629</v>
      </c>
      <c r="P89" s="62">
        <v>3491</v>
      </c>
      <c r="Q89" s="61"/>
      <c r="R89" s="64">
        <f t="shared" si="3"/>
        <v>8970</v>
      </c>
      <c r="S89" s="63">
        <f t="shared" si="5"/>
        <v>49686</v>
      </c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6"/>
      <c r="AJ89" s="65"/>
      <c r="AK89" s="65"/>
    </row>
    <row r="90" spans="1:37" ht="11.25">
      <c r="A90" s="60" t="s">
        <v>161</v>
      </c>
      <c r="B90" s="83" t="s">
        <v>34</v>
      </c>
      <c r="C90" s="61"/>
      <c r="D90" s="62">
        <v>61</v>
      </c>
      <c r="E90" s="61"/>
      <c r="F90" s="61"/>
      <c r="G90" s="62">
        <v>76</v>
      </c>
      <c r="H90" s="62">
        <v>40</v>
      </c>
      <c r="I90" s="61"/>
      <c r="J90" s="63">
        <f t="shared" si="4"/>
        <v>177</v>
      </c>
      <c r="K90" s="61"/>
      <c r="L90" s="62">
        <v>6</v>
      </c>
      <c r="M90" s="61"/>
      <c r="N90" s="61"/>
      <c r="O90" s="62">
        <v>4</v>
      </c>
      <c r="P90" s="62">
        <v>10</v>
      </c>
      <c r="Q90" s="61"/>
      <c r="R90" s="64">
        <f t="shared" si="3"/>
        <v>20</v>
      </c>
      <c r="S90" s="63">
        <f t="shared" si="5"/>
        <v>197</v>
      </c>
      <c r="U90" s="66"/>
      <c r="V90" s="65"/>
      <c r="W90" s="66"/>
      <c r="X90" s="66"/>
      <c r="Y90" s="65"/>
      <c r="Z90" s="65"/>
      <c r="AA90" s="66"/>
      <c r="AB90" s="65"/>
      <c r="AC90" s="66"/>
      <c r="AD90" s="65"/>
      <c r="AE90" s="66"/>
      <c r="AF90" s="66"/>
      <c r="AG90" s="65"/>
      <c r="AH90" s="65"/>
      <c r="AI90" s="66"/>
      <c r="AJ90" s="65"/>
      <c r="AK90" s="65"/>
    </row>
    <row r="91" spans="1:37" ht="11.25">
      <c r="A91" s="67" t="s">
        <v>161</v>
      </c>
      <c r="B91" s="68" t="s">
        <v>0</v>
      </c>
      <c r="C91" s="69">
        <v>45</v>
      </c>
      <c r="D91" s="69">
        <v>12430</v>
      </c>
      <c r="E91" s="69">
        <v>52</v>
      </c>
      <c r="F91" s="69">
        <v>164</v>
      </c>
      <c r="G91" s="69">
        <v>16197</v>
      </c>
      <c r="H91" s="69">
        <v>11999</v>
      </c>
      <c r="I91" s="69">
        <v>6</v>
      </c>
      <c r="J91" s="70">
        <f t="shared" si="4"/>
        <v>40893</v>
      </c>
      <c r="K91" s="69">
        <v>4</v>
      </c>
      <c r="L91" s="69">
        <v>2776</v>
      </c>
      <c r="M91" s="69">
        <v>17</v>
      </c>
      <c r="N91" s="69">
        <v>59</v>
      </c>
      <c r="O91" s="69">
        <v>2633</v>
      </c>
      <c r="P91" s="69">
        <v>3501</v>
      </c>
      <c r="Q91" s="71"/>
      <c r="R91" s="70">
        <f t="shared" si="3"/>
        <v>8990</v>
      </c>
      <c r="S91" s="70">
        <f t="shared" si="5"/>
        <v>49883</v>
      </c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6"/>
      <c r="AJ91" s="65"/>
      <c r="AK91" s="65"/>
    </row>
    <row r="92" spans="1:37" ht="11.25">
      <c r="A92" s="60" t="s">
        <v>162</v>
      </c>
      <c r="B92" s="83" t="s">
        <v>62</v>
      </c>
      <c r="C92" s="62">
        <v>48</v>
      </c>
      <c r="D92" s="62">
        <v>16593</v>
      </c>
      <c r="E92" s="62">
        <v>44</v>
      </c>
      <c r="F92" s="62">
        <v>186</v>
      </c>
      <c r="G92" s="62">
        <v>22042</v>
      </c>
      <c r="H92" s="62">
        <v>16581</v>
      </c>
      <c r="I92" s="62">
        <v>6</v>
      </c>
      <c r="J92" s="63">
        <f t="shared" si="4"/>
        <v>55500</v>
      </c>
      <c r="K92" s="62">
        <v>1</v>
      </c>
      <c r="L92" s="62">
        <v>3633</v>
      </c>
      <c r="M92" s="62">
        <v>12</v>
      </c>
      <c r="N92" s="62">
        <v>42</v>
      </c>
      <c r="O92" s="62">
        <v>3668</v>
      </c>
      <c r="P92" s="62">
        <v>4428</v>
      </c>
      <c r="Q92" s="61"/>
      <c r="R92" s="64">
        <f t="shared" si="3"/>
        <v>11784</v>
      </c>
      <c r="S92" s="63">
        <f t="shared" si="5"/>
        <v>67284</v>
      </c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6"/>
      <c r="AJ92" s="65"/>
      <c r="AK92" s="65"/>
    </row>
    <row r="93" spans="1:37" ht="11.25">
      <c r="A93" s="67" t="s">
        <v>162</v>
      </c>
      <c r="B93" s="68" t="s">
        <v>0</v>
      </c>
      <c r="C93" s="69">
        <v>48</v>
      </c>
      <c r="D93" s="69">
        <v>16593</v>
      </c>
      <c r="E93" s="69">
        <v>44</v>
      </c>
      <c r="F93" s="69">
        <v>186</v>
      </c>
      <c r="G93" s="69">
        <v>22042</v>
      </c>
      <c r="H93" s="69">
        <v>16581</v>
      </c>
      <c r="I93" s="69">
        <v>6</v>
      </c>
      <c r="J93" s="70">
        <f t="shared" si="4"/>
        <v>55500</v>
      </c>
      <c r="K93" s="69">
        <v>1</v>
      </c>
      <c r="L93" s="69">
        <v>3633</v>
      </c>
      <c r="M93" s="69">
        <v>12</v>
      </c>
      <c r="N93" s="69">
        <v>42</v>
      </c>
      <c r="O93" s="69">
        <v>3668</v>
      </c>
      <c r="P93" s="69">
        <v>4428</v>
      </c>
      <c r="Q93" s="71"/>
      <c r="R93" s="70">
        <f t="shared" si="3"/>
        <v>11784</v>
      </c>
      <c r="S93" s="70">
        <f t="shared" si="5"/>
        <v>67284</v>
      </c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6"/>
      <c r="AJ93" s="65"/>
      <c r="AK93" s="65"/>
    </row>
    <row r="94" spans="1:37" ht="11.25">
      <c r="A94" s="60" t="s">
        <v>163</v>
      </c>
      <c r="B94" s="83" t="s">
        <v>62</v>
      </c>
      <c r="C94" s="62">
        <v>45</v>
      </c>
      <c r="D94" s="62">
        <v>11079</v>
      </c>
      <c r="E94" s="62">
        <v>45</v>
      </c>
      <c r="F94" s="62">
        <v>146</v>
      </c>
      <c r="G94" s="62">
        <v>12667</v>
      </c>
      <c r="H94" s="62">
        <v>11091</v>
      </c>
      <c r="I94" s="61">
        <v>3</v>
      </c>
      <c r="J94" s="63">
        <f t="shared" si="4"/>
        <v>35076</v>
      </c>
      <c r="K94" s="62">
        <v>8</v>
      </c>
      <c r="L94" s="62">
        <v>2401</v>
      </c>
      <c r="M94" s="62">
        <v>4</v>
      </c>
      <c r="N94" s="62">
        <v>26</v>
      </c>
      <c r="O94" s="62">
        <v>2233</v>
      </c>
      <c r="P94" s="62">
        <v>3120</v>
      </c>
      <c r="Q94" s="61"/>
      <c r="R94" s="64">
        <f t="shared" si="3"/>
        <v>7792</v>
      </c>
      <c r="S94" s="63">
        <f t="shared" si="5"/>
        <v>42868</v>
      </c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6"/>
      <c r="AJ94" s="65"/>
      <c r="AK94" s="65"/>
    </row>
    <row r="95" spans="1:37" ht="11.25">
      <c r="A95" s="60" t="s">
        <v>163</v>
      </c>
      <c r="B95" s="83" t="s">
        <v>43</v>
      </c>
      <c r="C95" s="62">
        <v>26</v>
      </c>
      <c r="D95" s="62">
        <v>2215</v>
      </c>
      <c r="E95" s="62">
        <v>11</v>
      </c>
      <c r="F95" s="62">
        <v>31</v>
      </c>
      <c r="G95" s="62">
        <v>7901</v>
      </c>
      <c r="H95" s="62">
        <v>4006</v>
      </c>
      <c r="I95" s="61"/>
      <c r="J95" s="63">
        <f t="shared" si="4"/>
        <v>14190</v>
      </c>
      <c r="K95" s="62">
        <v>1</v>
      </c>
      <c r="L95" s="62">
        <v>548</v>
      </c>
      <c r="M95" s="62">
        <v>4</v>
      </c>
      <c r="N95" s="62">
        <v>3</v>
      </c>
      <c r="O95" s="62">
        <v>1443</v>
      </c>
      <c r="P95" s="62">
        <v>1162</v>
      </c>
      <c r="Q95" s="61"/>
      <c r="R95" s="64">
        <f t="shared" si="3"/>
        <v>3161</v>
      </c>
      <c r="S95" s="63">
        <f t="shared" si="5"/>
        <v>17351</v>
      </c>
      <c r="U95" s="65"/>
      <c r="V95" s="65"/>
      <c r="W95" s="65"/>
      <c r="X95" s="65"/>
      <c r="Y95" s="65"/>
      <c r="Z95" s="65"/>
      <c r="AA95" s="66"/>
      <c r="AB95" s="65"/>
      <c r="AC95" s="65"/>
      <c r="AD95" s="65"/>
      <c r="AE95" s="65"/>
      <c r="AF95" s="65"/>
      <c r="AG95" s="65"/>
      <c r="AH95" s="65"/>
      <c r="AI95" s="66"/>
      <c r="AJ95" s="65"/>
      <c r="AK95" s="65"/>
    </row>
    <row r="96" spans="1:37" ht="11.25">
      <c r="A96" s="67" t="s">
        <v>163</v>
      </c>
      <c r="B96" s="68" t="s">
        <v>0</v>
      </c>
      <c r="C96" s="69">
        <v>71</v>
      </c>
      <c r="D96" s="69">
        <v>13294</v>
      </c>
      <c r="E96" s="69">
        <v>56</v>
      </c>
      <c r="F96" s="69">
        <v>177</v>
      </c>
      <c r="G96" s="69">
        <v>20568</v>
      </c>
      <c r="H96" s="69">
        <v>15097</v>
      </c>
      <c r="I96" s="71">
        <v>3</v>
      </c>
      <c r="J96" s="70">
        <f t="shared" si="4"/>
        <v>49266</v>
      </c>
      <c r="K96" s="69">
        <v>9</v>
      </c>
      <c r="L96" s="69">
        <v>2949</v>
      </c>
      <c r="M96" s="69">
        <v>8</v>
      </c>
      <c r="N96" s="69">
        <v>29</v>
      </c>
      <c r="O96" s="69">
        <v>3676</v>
      </c>
      <c r="P96" s="69">
        <v>4282</v>
      </c>
      <c r="Q96" s="71"/>
      <c r="R96" s="70">
        <f t="shared" si="3"/>
        <v>10953</v>
      </c>
      <c r="S96" s="70">
        <f t="shared" si="5"/>
        <v>60219</v>
      </c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6"/>
      <c r="AJ96" s="65"/>
      <c r="AK96" s="65"/>
    </row>
    <row r="97" spans="1:37" ht="11.25">
      <c r="A97" s="60" t="s">
        <v>164</v>
      </c>
      <c r="B97" s="83" t="s">
        <v>62</v>
      </c>
      <c r="C97" s="62">
        <v>40</v>
      </c>
      <c r="D97" s="62">
        <v>13524</v>
      </c>
      <c r="E97" s="62">
        <v>52</v>
      </c>
      <c r="F97" s="62">
        <v>137</v>
      </c>
      <c r="G97" s="62">
        <v>8885</v>
      </c>
      <c r="H97" s="62">
        <v>9389</v>
      </c>
      <c r="I97" s="62">
        <v>8</v>
      </c>
      <c r="J97" s="63">
        <f t="shared" si="4"/>
        <v>32035</v>
      </c>
      <c r="K97" s="62">
        <v>5</v>
      </c>
      <c r="L97" s="62">
        <v>4920</v>
      </c>
      <c r="M97" s="62">
        <v>24</v>
      </c>
      <c r="N97" s="62">
        <v>63</v>
      </c>
      <c r="O97" s="62">
        <v>2045</v>
      </c>
      <c r="P97" s="62">
        <v>4142</v>
      </c>
      <c r="Q97" s="62">
        <v>2</v>
      </c>
      <c r="R97" s="64">
        <f t="shared" si="3"/>
        <v>11201</v>
      </c>
      <c r="S97" s="63">
        <f t="shared" si="5"/>
        <v>43236</v>
      </c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</row>
    <row r="98" spans="1:37" ht="11.25">
      <c r="A98" s="67" t="s">
        <v>164</v>
      </c>
      <c r="B98" s="68" t="s">
        <v>0</v>
      </c>
      <c r="C98" s="69">
        <v>40</v>
      </c>
      <c r="D98" s="69">
        <v>13524</v>
      </c>
      <c r="E98" s="69">
        <v>52</v>
      </c>
      <c r="F98" s="69">
        <v>137</v>
      </c>
      <c r="G98" s="69">
        <v>8885</v>
      </c>
      <c r="H98" s="69">
        <v>9389</v>
      </c>
      <c r="I98" s="69">
        <v>8</v>
      </c>
      <c r="J98" s="70">
        <f t="shared" si="4"/>
        <v>32035</v>
      </c>
      <c r="K98" s="69">
        <v>5</v>
      </c>
      <c r="L98" s="69">
        <v>4920</v>
      </c>
      <c r="M98" s="69">
        <v>24</v>
      </c>
      <c r="N98" s="69">
        <v>63</v>
      </c>
      <c r="O98" s="69">
        <v>2045</v>
      </c>
      <c r="P98" s="69">
        <v>4142</v>
      </c>
      <c r="Q98" s="69">
        <v>2</v>
      </c>
      <c r="R98" s="70">
        <f t="shared" si="3"/>
        <v>11201</v>
      </c>
      <c r="S98" s="70">
        <f t="shared" si="5"/>
        <v>43236</v>
      </c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</row>
    <row r="99" spans="1:37" ht="11.25">
      <c r="A99" s="60" t="s">
        <v>165</v>
      </c>
      <c r="B99" s="83" t="s">
        <v>62</v>
      </c>
      <c r="C99" s="62">
        <v>24</v>
      </c>
      <c r="D99" s="62">
        <v>9065</v>
      </c>
      <c r="E99" s="62">
        <v>38</v>
      </c>
      <c r="F99" s="62">
        <v>82</v>
      </c>
      <c r="G99" s="62">
        <v>4114</v>
      </c>
      <c r="H99" s="62">
        <v>5612</v>
      </c>
      <c r="I99" s="62">
        <v>2</v>
      </c>
      <c r="J99" s="63">
        <f t="shared" si="4"/>
        <v>18937</v>
      </c>
      <c r="K99" s="62">
        <v>17</v>
      </c>
      <c r="L99" s="62">
        <v>4676</v>
      </c>
      <c r="M99" s="62">
        <v>25</v>
      </c>
      <c r="N99" s="62">
        <v>40</v>
      </c>
      <c r="O99" s="62">
        <v>1190</v>
      </c>
      <c r="P99" s="62">
        <v>3910</v>
      </c>
      <c r="Q99" s="62">
        <v>3</v>
      </c>
      <c r="R99" s="64">
        <f t="shared" si="3"/>
        <v>9861</v>
      </c>
      <c r="S99" s="63">
        <f t="shared" si="5"/>
        <v>28798</v>
      </c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</row>
    <row r="100" spans="1:37" ht="11.25">
      <c r="A100" s="67" t="s">
        <v>165</v>
      </c>
      <c r="B100" s="68" t="s">
        <v>0</v>
      </c>
      <c r="C100" s="69">
        <v>24</v>
      </c>
      <c r="D100" s="69">
        <v>9065</v>
      </c>
      <c r="E100" s="69">
        <v>38</v>
      </c>
      <c r="F100" s="69">
        <v>82</v>
      </c>
      <c r="G100" s="69">
        <v>4114</v>
      </c>
      <c r="H100" s="69">
        <v>5612</v>
      </c>
      <c r="I100" s="69">
        <v>2</v>
      </c>
      <c r="J100" s="70">
        <f t="shared" si="4"/>
        <v>18937</v>
      </c>
      <c r="K100" s="69">
        <v>17</v>
      </c>
      <c r="L100" s="69">
        <v>4676</v>
      </c>
      <c r="M100" s="69">
        <v>25</v>
      </c>
      <c r="N100" s="69">
        <v>40</v>
      </c>
      <c r="O100" s="69">
        <v>1190</v>
      </c>
      <c r="P100" s="69">
        <v>3910</v>
      </c>
      <c r="Q100" s="69">
        <v>3</v>
      </c>
      <c r="R100" s="70">
        <f t="shared" si="3"/>
        <v>9861</v>
      </c>
      <c r="S100" s="70">
        <f t="shared" si="5"/>
        <v>28798</v>
      </c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</row>
    <row r="101" spans="1:37" ht="11.25">
      <c r="A101" s="60" t="s">
        <v>166</v>
      </c>
      <c r="B101" s="83" t="s">
        <v>46</v>
      </c>
      <c r="C101" s="62">
        <v>27</v>
      </c>
      <c r="D101" s="62">
        <v>11654</v>
      </c>
      <c r="E101" s="62">
        <v>31</v>
      </c>
      <c r="F101" s="62">
        <v>158</v>
      </c>
      <c r="G101" s="62">
        <v>23290</v>
      </c>
      <c r="H101" s="62">
        <v>14426</v>
      </c>
      <c r="I101" s="61"/>
      <c r="J101" s="63">
        <f t="shared" si="4"/>
        <v>49586</v>
      </c>
      <c r="K101" s="62">
        <v>4</v>
      </c>
      <c r="L101" s="62">
        <v>2476</v>
      </c>
      <c r="M101" s="62">
        <v>12</v>
      </c>
      <c r="N101" s="62">
        <v>27</v>
      </c>
      <c r="O101" s="62">
        <v>4358</v>
      </c>
      <c r="P101" s="62">
        <v>3410</v>
      </c>
      <c r="Q101" s="62">
        <v>1</v>
      </c>
      <c r="R101" s="64">
        <f t="shared" si="3"/>
        <v>10288</v>
      </c>
      <c r="S101" s="63">
        <f t="shared" si="5"/>
        <v>59874</v>
      </c>
      <c r="U101" s="65"/>
      <c r="V101" s="65"/>
      <c r="W101" s="65"/>
      <c r="X101" s="65"/>
      <c r="Y101" s="65"/>
      <c r="Z101" s="65"/>
      <c r="AA101" s="66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</row>
    <row r="102" spans="1:37" ht="11.25">
      <c r="A102" s="67" t="s">
        <v>166</v>
      </c>
      <c r="B102" s="68" t="s">
        <v>0</v>
      </c>
      <c r="C102" s="69">
        <v>27</v>
      </c>
      <c r="D102" s="69">
        <v>11654</v>
      </c>
      <c r="E102" s="69">
        <v>31</v>
      </c>
      <c r="F102" s="69">
        <v>158</v>
      </c>
      <c r="G102" s="69">
        <v>23290</v>
      </c>
      <c r="H102" s="69">
        <v>14426</v>
      </c>
      <c r="I102" s="71"/>
      <c r="J102" s="70">
        <f t="shared" si="4"/>
        <v>49586</v>
      </c>
      <c r="K102" s="69">
        <v>4</v>
      </c>
      <c r="L102" s="69">
        <v>2476</v>
      </c>
      <c r="M102" s="69">
        <v>12</v>
      </c>
      <c r="N102" s="69">
        <v>27</v>
      </c>
      <c r="O102" s="69">
        <v>4358</v>
      </c>
      <c r="P102" s="69">
        <v>3410</v>
      </c>
      <c r="Q102" s="69">
        <v>1</v>
      </c>
      <c r="R102" s="70">
        <f t="shared" si="3"/>
        <v>10288</v>
      </c>
      <c r="S102" s="70">
        <f t="shared" si="5"/>
        <v>59874</v>
      </c>
      <c r="U102" s="65"/>
      <c r="V102" s="65"/>
      <c r="W102" s="65"/>
      <c r="X102" s="65"/>
      <c r="Y102" s="65"/>
      <c r="Z102" s="65"/>
      <c r="AA102" s="66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</row>
    <row r="103" spans="1:37" ht="11.25">
      <c r="A103" s="60" t="s">
        <v>167</v>
      </c>
      <c r="B103" s="83" t="s">
        <v>46</v>
      </c>
      <c r="C103" s="62">
        <v>43</v>
      </c>
      <c r="D103" s="62">
        <v>12525</v>
      </c>
      <c r="E103" s="62">
        <v>57</v>
      </c>
      <c r="F103" s="62">
        <v>231</v>
      </c>
      <c r="G103" s="62">
        <v>27973</v>
      </c>
      <c r="H103" s="62">
        <v>17966</v>
      </c>
      <c r="I103" s="62">
        <v>5</v>
      </c>
      <c r="J103" s="63">
        <f t="shared" si="4"/>
        <v>58800</v>
      </c>
      <c r="K103" s="62">
        <v>1</v>
      </c>
      <c r="L103" s="62">
        <v>3135</v>
      </c>
      <c r="M103" s="62">
        <v>15</v>
      </c>
      <c r="N103" s="62">
        <v>47</v>
      </c>
      <c r="O103" s="62">
        <v>5563</v>
      </c>
      <c r="P103" s="62">
        <v>5008</v>
      </c>
      <c r="Q103" s="61"/>
      <c r="R103" s="64">
        <f t="shared" si="3"/>
        <v>13769</v>
      </c>
      <c r="S103" s="63">
        <f t="shared" si="5"/>
        <v>72569</v>
      </c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6"/>
      <c r="AJ103" s="65"/>
      <c r="AK103" s="65"/>
    </row>
    <row r="104" spans="1:37" ht="11.25">
      <c r="A104" s="67" t="s">
        <v>167</v>
      </c>
      <c r="B104" s="68" t="s">
        <v>0</v>
      </c>
      <c r="C104" s="69">
        <v>43</v>
      </c>
      <c r="D104" s="69">
        <v>12525</v>
      </c>
      <c r="E104" s="69">
        <v>57</v>
      </c>
      <c r="F104" s="69">
        <v>231</v>
      </c>
      <c r="G104" s="69">
        <v>27973</v>
      </c>
      <c r="H104" s="69">
        <v>17966</v>
      </c>
      <c r="I104" s="69">
        <v>5</v>
      </c>
      <c r="J104" s="70">
        <f t="shared" si="4"/>
        <v>58800</v>
      </c>
      <c r="K104" s="69">
        <v>1</v>
      </c>
      <c r="L104" s="69">
        <v>3135</v>
      </c>
      <c r="M104" s="69">
        <v>15</v>
      </c>
      <c r="N104" s="69">
        <v>47</v>
      </c>
      <c r="O104" s="69">
        <v>5563</v>
      </c>
      <c r="P104" s="69">
        <v>5008</v>
      </c>
      <c r="Q104" s="71"/>
      <c r="R104" s="70">
        <f t="shared" si="3"/>
        <v>13769</v>
      </c>
      <c r="S104" s="70">
        <f t="shared" si="5"/>
        <v>72569</v>
      </c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6"/>
      <c r="AJ104" s="65"/>
      <c r="AK104" s="65"/>
    </row>
    <row r="105" spans="1:37" ht="11.25">
      <c r="A105" s="60" t="s">
        <v>168</v>
      </c>
      <c r="B105" s="83" t="s">
        <v>46</v>
      </c>
      <c r="C105" s="62">
        <v>52</v>
      </c>
      <c r="D105" s="62">
        <v>9508</v>
      </c>
      <c r="E105" s="62">
        <v>61</v>
      </c>
      <c r="F105" s="62">
        <v>173</v>
      </c>
      <c r="G105" s="62">
        <v>26389</v>
      </c>
      <c r="H105" s="62">
        <v>14623</v>
      </c>
      <c r="I105" s="61">
        <v>1</v>
      </c>
      <c r="J105" s="63">
        <f t="shared" si="4"/>
        <v>50807</v>
      </c>
      <c r="K105" s="62">
        <v>3</v>
      </c>
      <c r="L105" s="62">
        <v>1899</v>
      </c>
      <c r="M105" s="62">
        <v>7</v>
      </c>
      <c r="N105" s="62">
        <v>38</v>
      </c>
      <c r="O105" s="62">
        <v>4325</v>
      </c>
      <c r="P105" s="62">
        <v>3486</v>
      </c>
      <c r="Q105" s="61"/>
      <c r="R105" s="64">
        <f t="shared" si="3"/>
        <v>9758</v>
      </c>
      <c r="S105" s="63">
        <f t="shared" si="5"/>
        <v>60565</v>
      </c>
      <c r="U105" s="65"/>
      <c r="V105" s="65"/>
      <c r="W105" s="65"/>
      <c r="X105" s="65"/>
      <c r="Y105" s="65"/>
      <c r="Z105" s="65"/>
      <c r="AA105" s="66"/>
      <c r="AB105" s="65"/>
      <c r="AC105" s="65"/>
      <c r="AD105" s="65"/>
      <c r="AE105" s="65"/>
      <c r="AF105" s="65"/>
      <c r="AG105" s="65"/>
      <c r="AH105" s="65"/>
      <c r="AI105" s="66"/>
      <c r="AJ105" s="65"/>
      <c r="AK105" s="65"/>
    </row>
    <row r="106" spans="1:37" ht="11.25">
      <c r="A106" s="60" t="s">
        <v>168</v>
      </c>
      <c r="B106" s="83" t="s">
        <v>4</v>
      </c>
      <c r="C106" s="62">
        <v>19</v>
      </c>
      <c r="D106" s="62">
        <v>2477</v>
      </c>
      <c r="E106" s="62">
        <v>24</v>
      </c>
      <c r="F106" s="62">
        <v>64</v>
      </c>
      <c r="G106" s="62">
        <v>6761</v>
      </c>
      <c r="H106" s="62">
        <v>3852</v>
      </c>
      <c r="I106" s="61">
        <v>1</v>
      </c>
      <c r="J106" s="63">
        <f t="shared" si="4"/>
        <v>13198</v>
      </c>
      <c r="K106" s="62"/>
      <c r="L106" s="62">
        <v>1019</v>
      </c>
      <c r="M106" s="62">
        <v>9</v>
      </c>
      <c r="N106" s="62">
        <v>25</v>
      </c>
      <c r="O106" s="62">
        <v>2167</v>
      </c>
      <c r="P106" s="62">
        <v>2067</v>
      </c>
      <c r="Q106" s="61"/>
      <c r="R106" s="64">
        <f t="shared" si="3"/>
        <v>5287</v>
      </c>
      <c r="S106" s="63">
        <f t="shared" si="5"/>
        <v>18485</v>
      </c>
      <c r="U106" s="65"/>
      <c r="V106" s="65"/>
      <c r="W106" s="65"/>
      <c r="X106" s="65"/>
      <c r="Y106" s="65"/>
      <c r="Z106" s="65"/>
      <c r="AA106" s="65"/>
      <c r="AB106" s="65"/>
      <c r="AC106" s="66"/>
      <c r="AD106" s="65"/>
      <c r="AE106" s="65"/>
      <c r="AF106" s="65"/>
      <c r="AG106" s="65"/>
      <c r="AH106" s="65"/>
      <c r="AI106" s="66"/>
      <c r="AJ106" s="65"/>
      <c r="AK106" s="65"/>
    </row>
    <row r="107" spans="1:37" ht="11.25">
      <c r="A107" s="67" t="s">
        <v>168</v>
      </c>
      <c r="B107" s="68" t="s">
        <v>0</v>
      </c>
      <c r="C107" s="69">
        <v>71</v>
      </c>
      <c r="D107" s="69">
        <v>11985</v>
      </c>
      <c r="E107" s="69">
        <v>85</v>
      </c>
      <c r="F107" s="69">
        <v>237</v>
      </c>
      <c r="G107" s="69">
        <v>33150</v>
      </c>
      <c r="H107" s="69">
        <v>18475</v>
      </c>
      <c r="I107" s="71">
        <v>2</v>
      </c>
      <c r="J107" s="70">
        <f t="shared" si="4"/>
        <v>64005</v>
      </c>
      <c r="K107" s="69">
        <v>3</v>
      </c>
      <c r="L107" s="69">
        <v>2918</v>
      </c>
      <c r="M107" s="69">
        <v>16</v>
      </c>
      <c r="N107" s="69">
        <v>63</v>
      </c>
      <c r="O107" s="69">
        <v>6492</v>
      </c>
      <c r="P107" s="69">
        <v>5553</v>
      </c>
      <c r="Q107" s="71"/>
      <c r="R107" s="70">
        <f t="shared" si="3"/>
        <v>15045</v>
      </c>
      <c r="S107" s="70">
        <f t="shared" si="5"/>
        <v>79050</v>
      </c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6"/>
      <c r="AJ107" s="65"/>
      <c r="AK107" s="65"/>
    </row>
    <row r="108" spans="1:37" ht="11.25">
      <c r="A108" s="60" t="s">
        <v>169</v>
      </c>
      <c r="B108" s="83" t="s">
        <v>13</v>
      </c>
      <c r="C108" s="62">
        <v>35</v>
      </c>
      <c r="D108" s="62">
        <v>16517</v>
      </c>
      <c r="E108" s="62">
        <v>37</v>
      </c>
      <c r="F108" s="62">
        <v>63</v>
      </c>
      <c r="G108" s="62">
        <v>5771</v>
      </c>
      <c r="H108" s="62">
        <v>7149</v>
      </c>
      <c r="I108" s="62">
        <v>7</v>
      </c>
      <c r="J108" s="63">
        <f t="shared" si="4"/>
        <v>29579</v>
      </c>
      <c r="K108" s="62">
        <v>9</v>
      </c>
      <c r="L108" s="62">
        <v>5751</v>
      </c>
      <c r="M108" s="62">
        <v>35</v>
      </c>
      <c r="N108" s="62">
        <v>38</v>
      </c>
      <c r="O108" s="62">
        <v>2255</v>
      </c>
      <c r="P108" s="62">
        <v>5186</v>
      </c>
      <c r="Q108" s="61">
        <v>1</v>
      </c>
      <c r="R108" s="64">
        <f t="shared" si="3"/>
        <v>13275</v>
      </c>
      <c r="S108" s="63">
        <f t="shared" si="5"/>
        <v>42854</v>
      </c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</row>
    <row r="109" spans="1:37" ht="11.25">
      <c r="A109" s="67" t="s">
        <v>169</v>
      </c>
      <c r="B109" s="68" t="s">
        <v>0</v>
      </c>
      <c r="C109" s="69">
        <v>35</v>
      </c>
      <c r="D109" s="69">
        <v>16517</v>
      </c>
      <c r="E109" s="69">
        <v>37</v>
      </c>
      <c r="F109" s="69">
        <v>63</v>
      </c>
      <c r="G109" s="69">
        <v>5771</v>
      </c>
      <c r="H109" s="69">
        <v>7149</v>
      </c>
      <c r="I109" s="69">
        <v>7</v>
      </c>
      <c r="J109" s="70">
        <f t="shared" si="4"/>
        <v>29579</v>
      </c>
      <c r="K109" s="69">
        <v>9</v>
      </c>
      <c r="L109" s="69">
        <v>5751</v>
      </c>
      <c r="M109" s="69">
        <v>35</v>
      </c>
      <c r="N109" s="69">
        <v>38</v>
      </c>
      <c r="O109" s="69">
        <v>2255</v>
      </c>
      <c r="P109" s="69">
        <v>5186</v>
      </c>
      <c r="Q109" s="71">
        <v>1</v>
      </c>
      <c r="R109" s="70">
        <f t="shared" si="3"/>
        <v>13275</v>
      </c>
      <c r="S109" s="70">
        <f t="shared" si="5"/>
        <v>42854</v>
      </c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</row>
    <row r="110" spans="1:37" ht="11.25">
      <c r="A110" s="60" t="s">
        <v>170</v>
      </c>
      <c r="B110" s="83" t="s">
        <v>42</v>
      </c>
      <c r="C110" s="62">
        <v>7</v>
      </c>
      <c r="D110" s="62">
        <v>1080</v>
      </c>
      <c r="E110" s="62">
        <v>6</v>
      </c>
      <c r="F110" s="62">
        <v>14</v>
      </c>
      <c r="G110" s="62">
        <v>1952</v>
      </c>
      <c r="H110" s="62">
        <v>1120</v>
      </c>
      <c r="I110" s="61"/>
      <c r="J110" s="63">
        <f t="shared" si="4"/>
        <v>4179</v>
      </c>
      <c r="K110" s="61"/>
      <c r="L110" s="62">
        <v>357</v>
      </c>
      <c r="M110" s="61"/>
      <c r="N110" s="62">
        <v>4</v>
      </c>
      <c r="O110" s="62">
        <v>574</v>
      </c>
      <c r="P110" s="62">
        <v>632</v>
      </c>
      <c r="Q110" s="61"/>
      <c r="R110" s="64">
        <f t="shared" si="3"/>
        <v>1567</v>
      </c>
      <c r="S110" s="63">
        <f t="shared" si="5"/>
        <v>5746</v>
      </c>
      <c r="U110" s="65"/>
      <c r="V110" s="65"/>
      <c r="W110" s="65"/>
      <c r="X110" s="65"/>
      <c r="Y110" s="65"/>
      <c r="Z110" s="65"/>
      <c r="AA110" s="66"/>
      <c r="AB110" s="65"/>
      <c r="AC110" s="66"/>
      <c r="AD110" s="65"/>
      <c r="AE110" s="66"/>
      <c r="AF110" s="65"/>
      <c r="AG110" s="65"/>
      <c r="AH110" s="65"/>
      <c r="AI110" s="66"/>
      <c r="AJ110" s="65"/>
      <c r="AK110" s="65"/>
    </row>
    <row r="111" spans="1:37" ht="11.25">
      <c r="A111" s="60" t="s">
        <v>170</v>
      </c>
      <c r="B111" s="83" t="s">
        <v>13</v>
      </c>
      <c r="C111" s="62">
        <v>27</v>
      </c>
      <c r="D111" s="62">
        <v>13577</v>
      </c>
      <c r="E111" s="62">
        <v>28</v>
      </c>
      <c r="F111" s="62">
        <v>73</v>
      </c>
      <c r="G111" s="62">
        <v>11248</v>
      </c>
      <c r="H111" s="62">
        <v>9075</v>
      </c>
      <c r="I111" s="62">
        <v>2</v>
      </c>
      <c r="J111" s="63">
        <f t="shared" si="4"/>
        <v>34030</v>
      </c>
      <c r="K111" s="62">
        <v>9</v>
      </c>
      <c r="L111" s="62">
        <v>3771</v>
      </c>
      <c r="M111" s="62">
        <v>10</v>
      </c>
      <c r="N111" s="62">
        <v>31</v>
      </c>
      <c r="O111" s="62">
        <v>3156</v>
      </c>
      <c r="P111" s="62">
        <v>4630</v>
      </c>
      <c r="Q111" s="62">
        <v>1</v>
      </c>
      <c r="R111" s="64">
        <f t="shared" si="3"/>
        <v>11608</v>
      </c>
      <c r="S111" s="63">
        <f t="shared" si="5"/>
        <v>45638</v>
      </c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</row>
    <row r="112" spans="1:37" ht="11.25">
      <c r="A112" s="67" t="s">
        <v>170</v>
      </c>
      <c r="B112" s="68" t="s">
        <v>0</v>
      </c>
      <c r="C112" s="69">
        <v>34</v>
      </c>
      <c r="D112" s="69">
        <v>14657</v>
      </c>
      <c r="E112" s="69">
        <v>34</v>
      </c>
      <c r="F112" s="69">
        <v>87</v>
      </c>
      <c r="G112" s="69">
        <v>13200</v>
      </c>
      <c r="H112" s="69">
        <v>10195</v>
      </c>
      <c r="I112" s="69">
        <v>2</v>
      </c>
      <c r="J112" s="70">
        <f t="shared" si="4"/>
        <v>38209</v>
      </c>
      <c r="K112" s="69">
        <v>9</v>
      </c>
      <c r="L112" s="69">
        <v>4128</v>
      </c>
      <c r="M112" s="69">
        <v>10</v>
      </c>
      <c r="N112" s="69">
        <v>35</v>
      </c>
      <c r="O112" s="69">
        <v>3730</v>
      </c>
      <c r="P112" s="69">
        <v>5262</v>
      </c>
      <c r="Q112" s="69">
        <v>1</v>
      </c>
      <c r="R112" s="70">
        <f t="shared" si="3"/>
        <v>13175</v>
      </c>
      <c r="S112" s="70">
        <f t="shared" si="5"/>
        <v>51384</v>
      </c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</row>
    <row r="113" spans="1:37" ht="11.25">
      <c r="A113" s="60" t="s">
        <v>171</v>
      </c>
      <c r="B113" s="83" t="s">
        <v>2</v>
      </c>
      <c r="C113" s="62">
        <v>63</v>
      </c>
      <c r="D113" s="62">
        <v>14137</v>
      </c>
      <c r="E113" s="62">
        <v>54</v>
      </c>
      <c r="F113" s="62">
        <v>193</v>
      </c>
      <c r="G113" s="62">
        <v>24011</v>
      </c>
      <c r="H113" s="62">
        <v>19447</v>
      </c>
      <c r="I113" s="61">
        <v>2</v>
      </c>
      <c r="J113" s="63">
        <f t="shared" si="4"/>
        <v>57907</v>
      </c>
      <c r="K113" s="62">
        <v>5</v>
      </c>
      <c r="L113" s="62">
        <v>3033</v>
      </c>
      <c r="M113" s="62">
        <v>16</v>
      </c>
      <c r="N113" s="62">
        <v>53</v>
      </c>
      <c r="O113" s="62">
        <v>4161</v>
      </c>
      <c r="P113" s="62">
        <v>5780</v>
      </c>
      <c r="Q113" s="61"/>
      <c r="R113" s="64">
        <f t="shared" si="3"/>
        <v>13048</v>
      </c>
      <c r="S113" s="63">
        <f t="shared" si="5"/>
        <v>70955</v>
      </c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6"/>
      <c r="AJ113" s="65"/>
      <c r="AK113" s="65"/>
    </row>
    <row r="114" spans="1:37" ht="11.25">
      <c r="A114" s="67" t="s">
        <v>171</v>
      </c>
      <c r="B114" s="68" t="s">
        <v>0</v>
      </c>
      <c r="C114" s="69">
        <v>63</v>
      </c>
      <c r="D114" s="69">
        <v>14137</v>
      </c>
      <c r="E114" s="69">
        <v>54</v>
      </c>
      <c r="F114" s="69">
        <v>193</v>
      </c>
      <c r="G114" s="69">
        <v>24011</v>
      </c>
      <c r="H114" s="69">
        <v>19447</v>
      </c>
      <c r="I114" s="71">
        <v>2</v>
      </c>
      <c r="J114" s="70">
        <f t="shared" si="4"/>
        <v>57907</v>
      </c>
      <c r="K114" s="69">
        <v>5</v>
      </c>
      <c r="L114" s="69">
        <v>3033</v>
      </c>
      <c r="M114" s="69">
        <v>16</v>
      </c>
      <c r="N114" s="69">
        <v>53</v>
      </c>
      <c r="O114" s="69">
        <v>4161</v>
      </c>
      <c r="P114" s="69">
        <v>5780</v>
      </c>
      <c r="Q114" s="71"/>
      <c r="R114" s="70">
        <f t="shared" si="3"/>
        <v>13048</v>
      </c>
      <c r="S114" s="70">
        <f t="shared" si="5"/>
        <v>70955</v>
      </c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6"/>
      <c r="AJ114" s="65"/>
      <c r="AK114" s="65"/>
    </row>
    <row r="115" spans="1:37" ht="11.25">
      <c r="A115" s="60" t="s">
        <v>172</v>
      </c>
      <c r="B115" s="83" t="s">
        <v>29</v>
      </c>
      <c r="C115" s="62">
        <v>46</v>
      </c>
      <c r="D115" s="62">
        <v>10716</v>
      </c>
      <c r="E115" s="62">
        <v>93</v>
      </c>
      <c r="F115" s="62">
        <v>137</v>
      </c>
      <c r="G115" s="62">
        <v>17863</v>
      </c>
      <c r="H115" s="62">
        <v>13979</v>
      </c>
      <c r="I115" s="61">
        <v>1</v>
      </c>
      <c r="J115" s="63">
        <f t="shared" si="4"/>
        <v>42835</v>
      </c>
      <c r="K115" s="62">
        <v>4</v>
      </c>
      <c r="L115" s="62">
        <v>2003</v>
      </c>
      <c r="M115" s="62">
        <v>25</v>
      </c>
      <c r="N115" s="62">
        <v>31</v>
      </c>
      <c r="O115" s="62">
        <v>2864</v>
      </c>
      <c r="P115" s="62">
        <v>3678</v>
      </c>
      <c r="Q115" s="62">
        <v>1</v>
      </c>
      <c r="R115" s="64">
        <f t="shared" si="3"/>
        <v>8606</v>
      </c>
      <c r="S115" s="63">
        <f t="shared" si="5"/>
        <v>51441</v>
      </c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</row>
    <row r="116" spans="1:37" ht="11.25">
      <c r="A116" s="60" t="s">
        <v>172</v>
      </c>
      <c r="B116" s="83" t="s">
        <v>2</v>
      </c>
      <c r="C116" s="62">
        <v>8</v>
      </c>
      <c r="D116" s="62">
        <v>1738</v>
      </c>
      <c r="E116" s="62">
        <v>15</v>
      </c>
      <c r="F116" s="62">
        <v>34</v>
      </c>
      <c r="G116" s="62">
        <v>3633</v>
      </c>
      <c r="H116" s="62">
        <v>2677</v>
      </c>
      <c r="I116" s="61"/>
      <c r="J116" s="63">
        <f t="shared" si="4"/>
        <v>8105</v>
      </c>
      <c r="K116" s="61">
        <v>1</v>
      </c>
      <c r="L116" s="62">
        <v>333</v>
      </c>
      <c r="M116" s="62">
        <v>4</v>
      </c>
      <c r="N116" s="62">
        <v>11</v>
      </c>
      <c r="O116" s="62">
        <v>586</v>
      </c>
      <c r="P116" s="62">
        <v>719</v>
      </c>
      <c r="Q116" s="61"/>
      <c r="R116" s="64">
        <f t="shared" si="3"/>
        <v>1654</v>
      </c>
      <c r="S116" s="63">
        <f t="shared" si="5"/>
        <v>9759</v>
      </c>
      <c r="U116" s="65"/>
      <c r="V116" s="65"/>
      <c r="W116" s="65"/>
      <c r="X116" s="65"/>
      <c r="Y116" s="65"/>
      <c r="Z116" s="65"/>
      <c r="AA116" s="66"/>
      <c r="AB116" s="65"/>
      <c r="AC116" s="65"/>
      <c r="AD116" s="65"/>
      <c r="AE116" s="65"/>
      <c r="AF116" s="65"/>
      <c r="AG116" s="65"/>
      <c r="AH116" s="65"/>
      <c r="AI116" s="66"/>
      <c r="AJ116" s="65"/>
      <c r="AK116" s="65"/>
    </row>
    <row r="117" spans="1:37" ht="11.25">
      <c r="A117" s="67" t="s">
        <v>172</v>
      </c>
      <c r="B117" s="68" t="s">
        <v>0</v>
      </c>
      <c r="C117" s="69">
        <v>54</v>
      </c>
      <c r="D117" s="69">
        <v>12454</v>
      </c>
      <c r="E117" s="69">
        <v>108</v>
      </c>
      <c r="F117" s="69">
        <v>171</v>
      </c>
      <c r="G117" s="69">
        <v>21496</v>
      </c>
      <c r="H117" s="69">
        <v>16656</v>
      </c>
      <c r="I117" s="71">
        <v>1</v>
      </c>
      <c r="J117" s="70">
        <f t="shared" si="4"/>
        <v>50940</v>
      </c>
      <c r="K117" s="69">
        <v>5</v>
      </c>
      <c r="L117" s="69">
        <v>2336</v>
      </c>
      <c r="M117" s="69">
        <v>29</v>
      </c>
      <c r="N117" s="69">
        <v>42</v>
      </c>
      <c r="O117" s="69">
        <v>3450</v>
      </c>
      <c r="P117" s="69">
        <v>4397</v>
      </c>
      <c r="Q117" s="69">
        <v>1</v>
      </c>
      <c r="R117" s="70">
        <f t="shared" si="3"/>
        <v>10260</v>
      </c>
      <c r="S117" s="70">
        <f t="shared" si="5"/>
        <v>61200</v>
      </c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</row>
    <row r="118" spans="1:37" ht="11.25">
      <c r="A118" s="60" t="s">
        <v>173</v>
      </c>
      <c r="B118" s="83" t="s">
        <v>2</v>
      </c>
      <c r="C118" s="62">
        <v>43</v>
      </c>
      <c r="D118" s="62">
        <v>7724</v>
      </c>
      <c r="E118" s="62">
        <v>49</v>
      </c>
      <c r="F118" s="62">
        <v>99</v>
      </c>
      <c r="G118" s="62">
        <v>7748</v>
      </c>
      <c r="H118" s="62">
        <v>8740</v>
      </c>
      <c r="I118" s="62">
        <v>6</v>
      </c>
      <c r="J118" s="63">
        <f t="shared" si="4"/>
        <v>24409</v>
      </c>
      <c r="K118" s="62">
        <v>25</v>
      </c>
      <c r="L118" s="62">
        <v>3702</v>
      </c>
      <c r="M118" s="62">
        <v>48</v>
      </c>
      <c r="N118" s="62">
        <v>64</v>
      </c>
      <c r="O118" s="62">
        <v>2795</v>
      </c>
      <c r="P118" s="62">
        <v>6041</v>
      </c>
      <c r="Q118" s="62">
        <v>3</v>
      </c>
      <c r="R118" s="64">
        <f t="shared" si="3"/>
        <v>12678</v>
      </c>
      <c r="S118" s="63">
        <f t="shared" si="5"/>
        <v>37087</v>
      </c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</row>
    <row r="119" spans="1:37" ht="11.25">
      <c r="A119" s="67" t="s">
        <v>173</v>
      </c>
      <c r="B119" s="68" t="s">
        <v>0</v>
      </c>
      <c r="C119" s="69">
        <v>43</v>
      </c>
      <c r="D119" s="69">
        <v>7724</v>
      </c>
      <c r="E119" s="69">
        <v>49</v>
      </c>
      <c r="F119" s="69">
        <v>99</v>
      </c>
      <c r="G119" s="69">
        <v>7748</v>
      </c>
      <c r="H119" s="69">
        <v>8740</v>
      </c>
      <c r="I119" s="69">
        <v>6</v>
      </c>
      <c r="J119" s="70">
        <f t="shared" si="4"/>
        <v>24409</v>
      </c>
      <c r="K119" s="69">
        <v>25</v>
      </c>
      <c r="L119" s="69">
        <v>3702</v>
      </c>
      <c r="M119" s="69">
        <v>48</v>
      </c>
      <c r="N119" s="69">
        <v>64</v>
      </c>
      <c r="O119" s="69">
        <v>2795</v>
      </c>
      <c r="P119" s="69">
        <v>6041</v>
      </c>
      <c r="Q119" s="69">
        <v>3</v>
      </c>
      <c r="R119" s="70">
        <f t="shared" si="3"/>
        <v>12678</v>
      </c>
      <c r="S119" s="70">
        <f t="shared" si="5"/>
        <v>37087</v>
      </c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</row>
    <row r="120" spans="1:37" ht="11.25">
      <c r="A120" s="60" t="s">
        <v>174</v>
      </c>
      <c r="B120" s="83" t="s">
        <v>29</v>
      </c>
      <c r="C120" s="62">
        <v>59</v>
      </c>
      <c r="D120" s="62">
        <v>10942</v>
      </c>
      <c r="E120" s="62">
        <v>73</v>
      </c>
      <c r="F120" s="62">
        <v>170</v>
      </c>
      <c r="G120" s="62">
        <v>18970</v>
      </c>
      <c r="H120" s="62">
        <v>14966</v>
      </c>
      <c r="I120" s="62">
        <v>3</v>
      </c>
      <c r="J120" s="63">
        <f t="shared" si="4"/>
        <v>45183</v>
      </c>
      <c r="K120" s="62">
        <v>6</v>
      </c>
      <c r="L120" s="62">
        <v>2485</v>
      </c>
      <c r="M120" s="62">
        <v>32</v>
      </c>
      <c r="N120" s="62">
        <v>43</v>
      </c>
      <c r="O120" s="62">
        <v>3527</v>
      </c>
      <c r="P120" s="62">
        <v>4665</v>
      </c>
      <c r="Q120" s="61"/>
      <c r="R120" s="64">
        <f t="shared" si="3"/>
        <v>10758</v>
      </c>
      <c r="S120" s="63">
        <f t="shared" si="5"/>
        <v>55941</v>
      </c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6"/>
      <c r="AJ120" s="65"/>
      <c r="AK120" s="65"/>
    </row>
    <row r="121" spans="1:37" ht="11.25">
      <c r="A121" s="67" t="s">
        <v>174</v>
      </c>
      <c r="B121" s="68" t="s">
        <v>0</v>
      </c>
      <c r="C121" s="69">
        <v>59</v>
      </c>
      <c r="D121" s="69">
        <v>10942</v>
      </c>
      <c r="E121" s="69">
        <v>73</v>
      </c>
      <c r="F121" s="69">
        <v>170</v>
      </c>
      <c r="G121" s="69">
        <v>18970</v>
      </c>
      <c r="H121" s="69">
        <v>14966</v>
      </c>
      <c r="I121" s="69">
        <v>3</v>
      </c>
      <c r="J121" s="70">
        <f t="shared" si="4"/>
        <v>45183</v>
      </c>
      <c r="K121" s="69">
        <v>6</v>
      </c>
      <c r="L121" s="69">
        <v>2485</v>
      </c>
      <c r="M121" s="69">
        <v>32</v>
      </c>
      <c r="N121" s="69">
        <v>43</v>
      </c>
      <c r="O121" s="69">
        <v>3527</v>
      </c>
      <c r="P121" s="69">
        <v>4665</v>
      </c>
      <c r="Q121" s="71"/>
      <c r="R121" s="70">
        <f t="shared" si="3"/>
        <v>10758</v>
      </c>
      <c r="S121" s="70">
        <f t="shared" si="5"/>
        <v>55941</v>
      </c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6"/>
      <c r="AJ121" s="65"/>
      <c r="AK121" s="65"/>
    </row>
    <row r="122" spans="1:37" ht="11.25">
      <c r="A122" s="60" t="s">
        <v>175</v>
      </c>
      <c r="B122" s="83" t="s">
        <v>29</v>
      </c>
      <c r="C122" s="62">
        <v>53</v>
      </c>
      <c r="D122" s="62">
        <v>14826</v>
      </c>
      <c r="E122" s="62">
        <v>150</v>
      </c>
      <c r="F122" s="62">
        <v>238</v>
      </c>
      <c r="G122" s="62">
        <v>13881</v>
      </c>
      <c r="H122" s="62">
        <v>15498</v>
      </c>
      <c r="I122" s="62">
        <v>3</v>
      </c>
      <c r="J122" s="63">
        <f t="shared" si="4"/>
        <v>44649</v>
      </c>
      <c r="K122" s="62">
        <v>12</v>
      </c>
      <c r="L122" s="62">
        <v>4436</v>
      </c>
      <c r="M122" s="62">
        <v>83</v>
      </c>
      <c r="N122" s="62">
        <v>103</v>
      </c>
      <c r="O122" s="62">
        <v>3580</v>
      </c>
      <c r="P122" s="62">
        <v>6370</v>
      </c>
      <c r="Q122" s="61">
        <v>1</v>
      </c>
      <c r="R122" s="64">
        <f t="shared" si="3"/>
        <v>14585</v>
      </c>
      <c r="S122" s="63">
        <f t="shared" si="5"/>
        <v>59234</v>
      </c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</row>
    <row r="123" spans="1:37" ht="11.25">
      <c r="A123" s="67" t="s">
        <v>175</v>
      </c>
      <c r="B123" s="68" t="s">
        <v>0</v>
      </c>
      <c r="C123" s="69">
        <v>53</v>
      </c>
      <c r="D123" s="69">
        <v>14826</v>
      </c>
      <c r="E123" s="69">
        <v>150</v>
      </c>
      <c r="F123" s="69">
        <v>238</v>
      </c>
      <c r="G123" s="69">
        <v>13881</v>
      </c>
      <c r="H123" s="69">
        <v>15498</v>
      </c>
      <c r="I123" s="69">
        <v>3</v>
      </c>
      <c r="J123" s="70">
        <f t="shared" si="4"/>
        <v>44649</v>
      </c>
      <c r="K123" s="69">
        <v>12</v>
      </c>
      <c r="L123" s="69">
        <v>4436</v>
      </c>
      <c r="M123" s="69">
        <v>83</v>
      </c>
      <c r="N123" s="69">
        <v>103</v>
      </c>
      <c r="O123" s="69">
        <v>3580</v>
      </c>
      <c r="P123" s="69">
        <v>6370</v>
      </c>
      <c r="Q123" s="71">
        <v>1</v>
      </c>
      <c r="R123" s="70">
        <f t="shared" si="3"/>
        <v>14585</v>
      </c>
      <c r="S123" s="70">
        <f t="shared" si="5"/>
        <v>59234</v>
      </c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</row>
    <row r="124" spans="1:37" ht="11.25">
      <c r="A124" s="60" t="s">
        <v>176</v>
      </c>
      <c r="B124" s="83" t="s">
        <v>29</v>
      </c>
      <c r="C124" s="62">
        <v>24</v>
      </c>
      <c r="D124" s="62">
        <v>11073</v>
      </c>
      <c r="E124" s="62">
        <v>131</v>
      </c>
      <c r="F124" s="62">
        <v>218</v>
      </c>
      <c r="G124" s="62">
        <v>10134</v>
      </c>
      <c r="H124" s="62">
        <v>13022</v>
      </c>
      <c r="I124" s="62">
        <v>4</v>
      </c>
      <c r="J124" s="63">
        <f t="shared" si="4"/>
        <v>34606</v>
      </c>
      <c r="K124" s="62">
        <v>5</v>
      </c>
      <c r="L124" s="62">
        <v>5052</v>
      </c>
      <c r="M124" s="62">
        <v>80</v>
      </c>
      <c r="N124" s="62">
        <v>151</v>
      </c>
      <c r="O124" s="62">
        <v>4280</v>
      </c>
      <c r="P124" s="62">
        <v>7929</v>
      </c>
      <c r="Q124" s="62">
        <v>3</v>
      </c>
      <c r="R124" s="64">
        <f t="shared" si="3"/>
        <v>17500</v>
      </c>
      <c r="S124" s="63">
        <f t="shared" si="5"/>
        <v>52106</v>
      </c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</row>
    <row r="125" spans="1:37" ht="11.25">
      <c r="A125" s="67" t="s">
        <v>176</v>
      </c>
      <c r="B125" s="68" t="s">
        <v>0</v>
      </c>
      <c r="C125" s="69">
        <v>24</v>
      </c>
      <c r="D125" s="69">
        <v>11073</v>
      </c>
      <c r="E125" s="69">
        <v>131</v>
      </c>
      <c r="F125" s="69">
        <v>218</v>
      </c>
      <c r="G125" s="69">
        <v>10134</v>
      </c>
      <c r="H125" s="69">
        <v>13022</v>
      </c>
      <c r="I125" s="69">
        <v>4</v>
      </c>
      <c r="J125" s="70">
        <f t="shared" si="4"/>
        <v>34606</v>
      </c>
      <c r="K125" s="69">
        <v>5</v>
      </c>
      <c r="L125" s="69">
        <v>5052</v>
      </c>
      <c r="M125" s="69">
        <v>80</v>
      </c>
      <c r="N125" s="69">
        <v>151</v>
      </c>
      <c r="O125" s="69">
        <v>4280</v>
      </c>
      <c r="P125" s="69">
        <v>7929</v>
      </c>
      <c r="Q125" s="69">
        <v>3</v>
      </c>
      <c r="R125" s="70">
        <f t="shared" si="3"/>
        <v>17500</v>
      </c>
      <c r="S125" s="70">
        <f t="shared" si="5"/>
        <v>52106</v>
      </c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</row>
    <row r="126" spans="1:37" ht="11.25">
      <c r="A126" s="60" t="s">
        <v>177</v>
      </c>
      <c r="B126" s="83" t="s">
        <v>49</v>
      </c>
      <c r="C126" s="62">
        <v>36</v>
      </c>
      <c r="D126" s="62">
        <v>1839</v>
      </c>
      <c r="E126" s="62">
        <v>10</v>
      </c>
      <c r="F126" s="62">
        <v>46</v>
      </c>
      <c r="G126" s="62">
        <v>4918</v>
      </c>
      <c r="H126" s="62">
        <v>2447</v>
      </c>
      <c r="I126" s="61"/>
      <c r="J126" s="63">
        <f t="shared" si="4"/>
        <v>9296</v>
      </c>
      <c r="K126" s="62">
        <v>4</v>
      </c>
      <c r="L126" s="62">
        <v>478</v>
      </c>
      <c r="M126" s="62">
        <v>5</v>
      </c>
      <c r="N126" s="62">
        <v>10</v>
      </c>
      <c r="O126" s="62">
        <v>908</v>
      </c>
      <c r="P126" s="62">
        <v>878</v>
      </c>
      <c r="Q126" s="61"/>
      <c r="R126" s="64">
        <f t="shared" si="3"/>
        <v>2283</v>
      </c>
      <c r="S126" s="63">
        <f t="shared" si="5"/>
        <v>11579</v>
      </c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6"/>
      <c r="AJ126" s="65"/>
      <c r="AK126" s="65"/>
    </row>
    <row r="127" spans="1:37" ht="11.25">
      <c r="A127" s="60" t="s">
        <v>177</v>
      </c>
      <c r="B127" s="83" t="s">
        <v>25</v>
      </c>
      <c r="C127" s="62">
        <v>62</v>
      </c>
      <c r="D127" s="62">
        <v>7378</v>
      </c>
      <c r="E127" s="62">
        <v>58</v>
      </c>
      <c r="F127" s="62">
        <v>181</v>
      </c>
      <c r="G127" s="62">
        <v>16552</v>
      </c>
      <c r="H127" s="62">
        <v>10815</v>
      </c>
      <c r="I127" s="62">
        <v>10</v>
      </c>
      <c r="J127" s="63">
        <f t="shared" si="4"/>
        <v>35056</v>
      </c>
      <c r="K127" s="62">
        <v>5</v>
      </c>
      <c r="L127" s="62">
        <v>2234</v>
      </c>
      <c r="M127" s="62">
        <v>19</v>
      </c>
      <c r="N127" s="62">
        <v>54</v>
      </c>
      <c r="O127" s="62">
        <v>4116</v>
      </c>
      <c r="P127" s="62">
        <v>4605</v>
      </c>
      <c r="Q127" s="61"/>
      <c r="R127" s="64">
        <f t="shared" si="3"/>
        <v>11033</v>
      </c>
      <c r="S127" s="63">
        <f t="shared" si="5"/>
        <v>46089</v>
      </c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6"/>
      <c r="AJ127" s="65"/>
      <c r="AK127" s="65"/>
    </row>
    <row r="128" spans="1:37" ht="11.25">
      <c r="A128" s="67" t="s">
        <v>177</v>
      </c>
      <c r="B128" s="68" t="s">
        <v>0</v>
      </c>
      <c r="C128" s="69">
        <v>98</v>
      </c>
      <c r="D128" s="69">
        <v>9217</v>
      </c>
      <c r="E128" s="69">
        <v>68</v>
      </c>
      <c r="F128" s="69">
        <v>227</v>
      </c>
      <c r="G128" s="69">
        <v>21470</v>
      </c>
      <c r="H128" s="69">
        <v>13262</v>
      </c>
      <c r="I128" s="69">
        <v>10</v>
      </c>
      <c r="J128" s="70">
        <f t="shared" si="4"/>
        <v>44352</v>
      </c>
      <c r="K128" s="69">
        <v>9</v>
      </c>
      <c r="L128" s="69">
        <v>2712</v>
      </c>
      <c r="M128" s="69">
        <v>24</v>
      </c>
      <c r="N128" s="69">
        <v>64</v>
      </c>
      <c r="O128" s="69">
        <v>5024</v>
      </c>
      <c r="P128" s="69">
        <v>5483</v>
      </c>
      <c r="Q128" s="71"/>
      <c r="R128" s="70">
        <f t="shared" si="3"/>
        <v>13316</v>
      </c>
      <c r="S128" s="70">
        <f t="shared" si="5"/>
        <v>57668</v>
      </c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6"/>
      <c r="AJ128" s="65"/>
      <c r="AK128" s="65"/>
    </row>
    <row r="129" spans="1:37" ht="11.25">
      <c r="A129" s="60" t="s">
        <v>178</v>
      </c>
      <c r="B129" s="83" t="s">
        <v>25</v>
      </c>
      <c r="C129" s="62">
        <v>67</v>
      </c>
      <c r="D129" s="62">
        <v>8343</v>
      </c>
      <c r="E129" s="62">
        <v>57</v>
      </c>
      <c r="F129" s="62">
        <v>171</v>
      </c>
      <c r="G129" s="62">
        <v>17601</v>
      </c>
      <c r="H129" s="62">
        <v>11546</v>
      </c>
      <c r="I129" s="62">
        <v>6</v>
      </c>
      <c r="J129" s="63">
        <f t="shared" si="4"/>
        <v>37791</v>
      </c>
      <c r="K129" s="62">
        <v>10</v>
      </c>
      <c r="L129" s="62">
        <v>3107</v>
      </c>
      <c r="M129" s="62">
        <v>26</v>
      </c>
      <c r="N129" s="62">
        <v>61</v>
      </c>
      <c r="O129" s="62">
        <v>5116</v>
      </c>
      <c r="P129" s="62">
        <v>6163</v>
      </c>
      <c r="Q129" s="61"/>
      <c r="R129" s="64">
        <f t="shared" si="3"/>
        <v>14483</v>
      </c>
      <c r="S129" s="63">
        <f t="shared" si="5"/>
        <v>52274</v>
      </c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6"/>
      <c r="AJ129" s="65"/>
      <c r="AK129" s="65"/>
    </row>
    <row r="130" spans="1:37" ht="11.25">
      <c r="A130" s="67" t="s">
        <v>178</v>
      </c>
      <c r="B130" s="68" t="s">
        <v>0</v>
      </c>
      <c r="C130" s="69">
        <v>67</v>
      </c>
      <c r="D130" s="69">
        <v>8343</v>
      </c>
      <c r="E130" s="69">
        <v>57</v>
      </c>
      <c r="F130" s="69">
        <v>171</v>
      </c>
      <c r="G130" s="69">
        <v>17601</v>
      </c>
      <c r="H130" s="69">
        <v>11546</v>
      </c>
      <c r="I130" s="69">
        <v>6</v>
      </c>
      <c r="J130" s="70">
        <f t="shared" si="4"/>
        <v>37791</v>
      </c>
      <c r="K130" s="69">
        <v>10</v>
      </c>
      <c r="L130" s="69">
        <v>3107</v>
      </c>
      <c r="M130" s="69">
        <v>26</v>
      </c>
      <c r="N130" s="69">
        <v>61</v>
      </c>
      <c r="O130" s="69">
        <v>5116</v>
      </c>
      <c r="P130" s="69">
        <v>6163</v>
      </c>
      <c r="Q130" s="71"/>
      <c r="R130" s="70">
        <f t="shared" si="3"/>
        <v>14483</v>
      </c>
      <c r="S130" s="70">
        <f t="shared" si="5"/>
        <v>52274</v>
      </c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6"/>
      <c r="AJ130" s="65"/>
      <c r="AK130" s="65"/>
    </row>
    <row r="131" spans="1:37" ht="11.25">
      <c r="A131" s="60" t="s">
        <v>179</v>
      </c>
      <c r="B131" s="83" t="s">
        <v>45</v>
      </c>
      <c r="C131" s="62">
        <v>21</v>
      </c>
      <c r="D131" s="62">
        <v>5255</v>
      </c>
      <c r="E131" s="62">
        <v>58</v>
      </c>
      <c r="F131" s="62">
        <v>94</v>
      </c>
      <c r="G131" s="62">
        <v>5871</v>
      </c>
      <c r="H131" s="62">
        <v>7365</v>
      </c>
      <c r="I131" s="62">
        <v>2</v>
      </c>
      <c r="J131" s="63">
        <f t="shared" si="4"/>
        <v>18666</v>
      </c>
      <c r="K131" s="62">
        <v>2</v>
      </c>
      <c r="L131" s="62">
        <v>1715</v>
      </c>
      <c r="M131" s="62">
        <v>26</v>
      </c>
      <c r="N131" s="62">
        <v>29</v>
      </c>
      <c r="O131" s="62">
        <v>1617</v>
      </c>
      <c r="P131" s="62">
        <v>3350</v>
      </c>
      <c r="Q131" s="61"/>
      <c r="R131" s="64">
        <f t="shared" si="3"/>
        <v>6739</v>
      </c>
      <c r="S131" s="63">
        <f t="shared" si="5"/>
        <v>25405</v>
      </c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6"/>
      <c r="AJ131" s="65"/>
      <c r="AK131" s="65"/>
    </row>
    <row r="132" spans="1:37" ht="11.25">
      <c r="A132" s="60" t="s">
        <v>179</v>
      </c>
      <c r="B132" s="83" t="s">
        <v>30</v>
      </c>
      <c r="C132" s="61">
        <v>5</v>
      </c>
      <c r="D132" s="62">
        <v>1773</v>
      </c>
      <c r="E132" s="62">
        <v>13</v>
      </c>
      <c r="F132" s="62">
        <v>20</v>
      </c>
      <c r="G132" s="62">
        <v>673</v>
      </c>
      <c r="H132" s="62">
        <v>833</v>
      </c>
      <c r="I132" s="61"/>
      <c r="J132" s="63">
        <f t="shared" si="4"/>
        <v>3317</v>
      </c>
      <c r="K132" s="61"/>
      <c r="L132" s="62">
        <v>459</v>
      </c>
      <c r="M132" s="62">
        <v>8</v>
      </c>
      <c r="N132" s="62">
        <v>8</v>
      </c>
      <c r="O132" s="62">
        <v>223</v>
      </c>
      <c r="P132" s="62">
        <v>596</v>
      </c>
      <c r="Q132" s="61"/>
      <c r="R132" s="64">
        <f aca="true" t="shared" si="6" ref="R132:R195">SUM(K132:Q132)</f>
        <v>1294</v>
      </c>
      <c r="S132" s="63">
        <f t="shared" si="5"/>
        <v>4611</v>
      </c>
      <c r="U132" s="65"/>
      <c r="V132" s="65"/>
      <c r="W132" s="65"/>
      <c r="X132" s="65"/>
      <c r="Y132" s="65"/>
      <c r="Z132" s="65"/>
      <c r="AA132" s="66"/>
      <c r="AB132" s="65"/>
      <c r="AC132" s="66"/>
      <c r="AD132" s="65"/>
      <c r="AE132" s="65"/>
      <c r="AF132" s="65"/>
      <c r="AG132" s="65"/>
      <c r="AH132" s="65"/>
      <c r="AI132" s="66"/>
      <c r="AJ132" s="65"/>
      <c r="AK132" s="65"/>
    </row>
    <row r="133" spans="1:37" ht="11.25">
      <c r="A133" s="60" t="s">
        <v>179</v>
      </c>
      <c r="B133" s="83" t="s">
        <v>5</v>
      </c>
      <c r="C133" s="62">
        <v>6</v>
      </c>
      <c r="D133" s="62">
        <v>5170</v>
      </c>
      <c r="E133" s="62">
        <v>85</v>
      </c>
      <c r="F133" s="62">
        <v>69</v>
      </c>
      <c r="G133" s="62">
        <v>4350</v>
      </c>
      <c r="H133" s="62">
        <v>7715</v>
      </c>
      <c r="I133" s="61"/>
      <c r="J133" s="63">
        <f aca="true" t="shared" si="7" ref="J133:J196">SUM(C133:I133)</f>
        <v>17395</v>
      </c>
      <c r="K133" s="62">
        <v>1</v>
      </c>
      <c r="L133" s="62">
        <v>1333</v>
      </c>
      <c r="M133" s="62">
        <v>53</v>
      </c>
      <c r="N133" s="62">
        <v>28</v>
      </c>
      <c r="O133" s="62">
        <v>1388</v>
      </c>
      <c r="P133" s="62">
        <v>3008</v>
      </c>
      <c r="Q133" s="61"/>
      <c r="R133" s="64">
        <f t="shared" si="6"/>
        <v>5811</v>
      </c>
      <c r="S133" s="63">
        <f aca="true" t="shared" si="8" ref="S133:S196">SUM(J133,R133)</f>
        <v>23206</v>
      </c>
      <c r="U133" s="65"/>
      <c r="V133" s="65"/>
      <c r="W133" s="65"/>
      <c r="X133" s="65"/>
      <c r="Y133" s="65"/>
      <c r="Z133" s="65"/>
      <c r="AA133" s="66"/>
      <c r="AB133" s="65"/>
      <c r="AC133" s="65"/>
      <c r="AD133" s="65"/>
      <c r="AE133" s="65"/>
      <c r="AF133" s="65"/>
      <c r="AG133" s="65"/>
      <c r="AH133" s="65"/>
      <c r="AI133" s="66"/>
      <c r="AJ133" s="65"/>
      <c r="AK133" s="65"/>
    </row>
    <row r="134" spans="1:37" ht="11.25">
      <c r="A134" s="67" t="s">
        <v>179</v>
      </c>
      <c r="B134" s="68" t="s">
        <v>0</v>
      </c>
      <c r="C134" s="69">
        <v>32</v>
      </c>
      <c r="D134" s="69">
        <v>12198</v>
      </c>
      <c r="E134" s="69">
        <v>156</v>
      </c>
      <c r="F134" s="69">
        <v>183</v>
      </c>
      <c r="G134" s="69">
        <v>10894</v>
      </c>
      <c r="H134" s="69">
        <v>15913</v>
      </c>
      <c r="I134" s="69">
        <v>2</v>
      </c>
      <c r="J134" s="70">
        <f t="shared" si="7"/>
        <v>39378</v>
      </c>
      <c r="K134" s="69">
        <v>3</v>
      </c>
      <c r="L134" s="69">
        <v>3507</v>
      </c>
      <c r="M134" s="69">
        <v>87</v>
      </c>
      <c r="N134" s="69">
        <v>65</v>
      </c>
      <c r="O134" s="69">
        <v>3228</v>
      </c>
      <c r="P134" s="69">
        <v>6954</v>
      </c>
      <c r="Q134" s="71"/>
      <c r="R134" s="70">
        <f t="shared" si="6"/>
        <v>13844</v>
      </c>
      <c r="S134" s="70">
        <f t="shared" si="8"/>
        <v>53222</v>
      </c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6"/>
      <c r="AJ134" s="65"/>
      <c r="AK134" s="65"/>
    </row>
    <row r="135" spans="1:37" ht="11.25">
      <c r="A135" s="60" t="s">
        <v>180</v>
      </c>
      <c r="B135" s="83" t="s">
        <v>41</v>
      </c>
      <c r="C135" s="62">
        <v>17</v>
      </c>
      <c r="D135" s="62">
        <v>1334</v>
      </c>
      <c r="E135" s="62">
        <v>8</v>
      </c>
      <c r="F135" s="62">
        <v>29</v>
      </c>
      <c r="G135" s="62">
        <v>3310</v>
      </c>
      <c r="H135" s="62">
        <v>2498</v>
      </c>
      <c r="I135" s="61">
        <v>1</v>
      </c>
      <c r="J135" s="63">
        <f t="shared" si="7"/>
        <v>7197</v>
      </c>
      <c r="K135" s="62">
        <v>1</v>
      </c>
      <c r="L135" s="62">
        <v>595</v>
      </c>
      <c r="M135" s="62">
        <v>3</v>
      </c>
      <c r="N135" s="62">
        <v>5</v>
      </c>
      <c r="O135" s="62">
        <v>962</v>
      </c>
      <c r="P135" s="62">
        <v>1417</v>
      </c>
      <c r="Q135" s="62">
        <v>1</v>
      </c>
      <c r="R135" s="64">
        <f t="shared" si="6"/>
        <v>2984</v>
      </c>
      <c r="S135" s="63">
        <f t="shared" si="8"/>
        <v>10181</v>
      </c>
      <c r="U135" s="65"/>
      <c r="V135" s="65"/>
      <c r="W135" s="65"/>
      <c r="X135" s="65"/>
      <c r="Y135" s="65"/>
      <c r="Z135" s="65"/>
      <c r="AA135" s="66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</row>
    <row r="136" spans="1:37" ht="11.25">
      <c r="A136" s="60" t="s">
        <v>180</v>
      </c>
      <c r="B136" s="83" t="s">
        <v>39</v>
      </c>
      <c r="C136" s="62">
        <v>11</v>
      </c>
      <c r="D136" s="62">
        <v>2099</v>
      </c>
      <c r="E136" s="62">
        <v>24</v>
      </c>
      <c r="F136" s="62">
        <v>32</v>
      </c>
      <c r="G136" s="62">
        <v>4035</v>
      </c>
      <c r="H136" s="62">
        <v>2628</v>
      </c>
      <c r="I136" s="61"/>
      <c r="J136" s="63">
        <f t="shared" si="7"/>
        <v>8829</v>
      </c>
      <c r="K136" s="62">
        <v>1</v>
      </c>
      <c r="L136" s="62">
        <v>642</v>
      </c>
      <c r="M136" s="62">
        <v>11</v>
      </c>
      <c r="N136" s="62">
        <v>9</v>
      </c>
      <c r="O136" s="62">
        <v>955</v>
      </c>
      <c r="P136" s="62">
        <v>1251</v>
      </c>
      <c r="Q136" s="61"/>
      <c r="R136" s="64">
        <f t="shared" si="6"/>
        <v>2869</v>
      </c>
      <c r="S136" s="63">
        <f t="shared" si="8"/>
        <v>11698</v>
      </c>
      <c r="U136" s="65"/>
      <c r="V136" s="65"/>
      <c r="W136" s="65"/>
      <c r="X136" s="65"/>
      <c r="Y136" s="65"/>
      <c r="Z136" s="65"/>
      <c r="AA136" s="66"/>
      <c r="AB136" s="65"/>
      <c r="AC136" s="65"/>
      <c r="AD136" s="65"/>
      <c r="AE136" s="65"/>
      <c r="AF136" s="65"/>
      <c r="AG136" s="65"/>
      <c r="AH136" s="65"/>
      <c r="AI136" s="66"/>
      <c r="AJ136" s="65"/>
      <c r="AK136" s="65"/>
    </row>
    <row r="137" spans="1:37" ht="11.25">
      <c r="A137" s="60" t="s">
        <v>180</v>
      </c>
      <c r="B137" s="83" t="s">
        <v>35</v>
      </c>
      <c r="C137" s="61"/>
      <c r="D137" s="62">
        <v>128</v>
      </c>
      <c r="E137" s="62">
        <v>1</v>
      </c>
      <c r="F137" s="62">
        <v>2</v>
      </c>
      <c r="G137" s="62">
        <v>763</v>
      </c>
      <c r="H137" s="62">
        <v>105</v>
      </c>
      <c r="I137" s="61"/>
      <c r="J137" s="63">
        <f t="shared" si="7"/>
        <v>999</v>
      </c>
      <c r="K137" s="61"/>
      <c r="L137" s="62">
        <v>27</v>
      </c>
      <c r="M137" s="61"/>
      <c r="N137" s="62">
        <v>1</v>
      </c>
      <c r="O137" s="62">
        <v>121</v>
      </c>
      <c r="P137" s="62">
        <v>67</v>
      </c>
      <c r="Q137" s="61"/>
      <c r="R137" s="64">
        <f t="shared" si="6"/>
        <v>216</v>
      </c>
      <c r="S137" s="63">
        <f t="shared" si="8"/>
        <v>1215</v>
      </c>
      <c r="U137" s="66"/>
      <c r="V137" s="65"/>
      <c r="W137" s="65"/>
      <c r="X137" s="65"/>
      <c r="Y137" s="65"/>
      <c r="Z137" s="65"/>
      <c r="AA137" s="66"/>
      <c r="AB137" s="65"/>
      <c r="AC137" s="66"/>
      <c r="AD137" s="65"/>
      <c r="AE137" s="66"/>
      <c r="AF137" s="65"/>
      <c r="AG137" s="65"/>
      <c r="AH137" s="65"/>
      <c r="AI137" s="66"/>
      <c r="AJ137" s="65"/>
      <c r="AK137" s="65"/>
    </row>
    <row r="138" spans="1:37" ht="11.25">
      <c r="A138" s="60" t="s">
        <v>180</v>
      </c>
      <c r="B138" s="83" t="s">
        <v>23</v>
      </c>
      <c r="C138" s="62">
        <v>10</v>
      </c>
      <c r="D138" s="62">
        <v>1017</v>
      </c>
      <c r="E138" s="62">
        <v>4</v>
      </c>
      <c r="F138" s="62">
        <v>18</v>
      </c>
      <c r="G138" s="62">
        <v>3860</v>
      </c>
      <c r="H138" s="62">
        <v>1846</v>
      </c>
      <c r="I138" s="61"/>
      <c r="J138" s="63">
        <f t="shared" si="7"/>
        <v>6755</v>
      </c>
      <c r="K138" s="62"/>
      <c r="L138" s="62">
        <v>371</v>
      </c>
      <c r="M138" s="62">
        <v>4</v>
      </c>
      <c r="N138" s="62">
        <v>2</v>
      </c>
      <c r="O138" s="62">
        <v>792</v>
      </c>
      <c r="P138" s="62">
        <v>975</v>
      </c>
      <c r="Q138" s="61"/>
      <c r="R138" s="64">
        <f t="shared" si="6"/>
        <v>2144</v>
      </c>
      <c r="S138" s="63">
        <f t="shared" si="8"/>
        <v>8899</v>
      </c>
      <c r="U138" s="65"/>
      <c r="V138" s="65"/>
      <c r="W138" s="65"/>
      <c r="X138" s="65"/>
      <c r="Y138" s="65"/>
      <c r="Z138" s="65"/>
      <c r="AA138" s="66"/>
      <c r="AB138" s="65"/>
      <c r="AC138" s="65"/>
      <c r="AD138" s="65"/>
      <c r="AE138" s="65"/>
      <c r="AF138" s="65"/>
      <c r="AG138" s="65"/>
      <c r="AH138" s="65"/>
      <c r="AI138" s="66"/>
      <c r="AJ138" s="65"/>
      <c r="AK138" s="65"/>
    </row>
    <row r="139" spans="1:37" ht="11.25">
      <c r="A139" s="60" t="s">
        <v>180</v>
      </c>
      <c r="B139" s="83" t="s">
        <v>12</v>
      </c>
      <c r="C139" s="62">
        <v>2</v>
      </c>
      <c r="D139" s="62">
        <v>376</v>
      </c>
      <c r="E139" s="62"/>
      <c r="F139" s="62">
        <v>10</v>
      </c>
      <c r="G139" s="62">
        <v>2365</v>
      </c>
      <c r="H139" s="62">
        <v>667</v>
      </c>
      <c r="I139" s="61"/>
      <c r="J139" s="63">
        <f t="shared" si="7"/>
        <v>3420</v>
      </c>
      <c r="K139" s="61">
        <v>2</v>
      </c>
      <c r="L139" s="62">
        <v>120</v>
      </c>
      <c r="M139" s="62">
        <v>2</v>
      </c>
      <c r="N139" s="62">
        <v>2</v>
      </c>
      <c r="O139" s="62">
        <v>456</v>
      </c>
      <c r="P139" s="62">
        <v>446</v>
      </c>
      <c r="Q139" s="61"/>
      <c r="R139" s="64">
        <f t="shared" si="6"/>
        <v>1028</v>
      </c>
      <c r="S139" s="63">
        <f t="shared" si="8"/>
        <v>4448</v>
      </c>
      <c r="U139" s="65"/>
      <c r="V139" s="65"/>
      <c r="W139" s="65"/>
      <c r="X139" s="65"/>
      <c r="Y139" s="65"/>
      <c r="Z139" s="65"/>
      <c r="AA139" s="66"/>
      <c r="AB139" s="65"/>
      <c r="AC139" s="65"/>
      <c r="AD139" s="65"/>
      <c r="AE139" s="65"/>
      <c r="AF139" s="65"/>
      <c r="AG139" s="65"/>
      <c r="AH139" s="65"/>
      <c r="AI139" s="66"/>
      <c r="AJ139" s="65"/>
      <c r="AK139" s="65"/>
    </row>
    <row r="140" spans="1:37" ht="11.25">
      <c r="A140" s="60" t="s">
        <v>180</v>
      </c>
      <c r="B140" s="83" t="s">
        <v>10</v>
      </c>
      <c r="C140" s="62">
        <v>19</v>
      </c>
      <c r="D140" s="62">
        <v>4210</v>
      </c>
      <c r="E140" s="62">
        <v>100</v>
      </c>
      <c r="F140" s="62">
        <v>79</v>
      </c>
      <c r="G140" s="62">
        <v>4300</v>
      </c>
      <c r="H140" s="62">
        <v>4575</v>
      </c>
      <c r="I140" s="62">
        <v>2</v>
      </c>
      <c r="J140" s="63">
        <f t="shared" si="7"/>
        <v>13285</v>
      </c>
      <c r="K140" s="62">
        <v>4</v>
      </c>
      <c r="L140" s="62">
        <v>1120</v>
      </c>
      <c r="M140" s="62">
        <v>52</v>
      </c>
      <c r="N140" s="62">
        <v>48</v>
      </c>
      <c r="O140" s="62">
        <v>988</v>
      </c>
      <c r="P140" s="62">
        <v>1742</v>
      </c>
      <c r="Q140" s="61"/>
      <c r="R140" s="64">
        <f t="shared" si="6"/>
        <v>3954</v>
      </c>
      <c r="S140" s="63">
        <f t="shared" si="8"/>
        <v>17239</v>
      </c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6"/>
      <c r="AJ140" s="65"/>
      <c r="AK140" s="65"/>
    </row>
    <row r="141" spans="1:37" ht="11.25">
      <c r="A141" s="67" t="s">
        <v>180</v>
      </c>
      <c r="B141" s="68" t="s">
        <v>0</v>
      </c>
      <c r="C141" s="69">
        <v>59</v>
      </c>
      <c r="D141" s="69">
        <v>9164</v>
      </c>
      <c r="E141" s="69">
        <v>137</v>
      </c>
      <c r="F141" s="69">
        <v>170</v>
      </c>
      <c r="G141" s="69">
        <v>18633</v>
      </c>
      <c r="H141" s="69">
        <v>12319</v>
      </c>
      <c r="I141" s="69">
        <v>3</v>
      </c>
      <c r="J141" s="70">
        <f t="shared" si="7"/>
        <v>40485</v>
      </c>
      <c r="K141" s="69">
        <v>8</v>
      </c>
      <c r="L141" s="69">
        <v>2875</v>
      </c>
      <c r="M141" s="69">
        <v>72</v>
      </c>
      <c r="N141" s="69">
        <v>67</v>
      </c>
      <c r="O141" s="69">
        <v>4274</v>
      </c>
      <c r="P141" s="69">
        <v>5898</v>
      </c>
      <c r="Q141" s="69">
        <v>1</v>
      </c>
      <c r="R141" s="70">
        <f t="shared" si="6"/>
        <v>13195</v>
      </c>
      <c r="S141" s="70">
        <f t="shared" si="8"/>
        <v>53680</v>
      </c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0" t="s">
        <v>181</v>
      </c>
      <c r="B142" s="83" t="s">
        <v>49</v>
      </c>
      <c r="C142" s="62">
        <v>4</v>
      </c>
      <c r="D142" s="62">
        <v>1633</v>
      </c>
      <c r="E142" s="62">
        <v>28</v>
      </c>
      <c r="F142" s="62">
        <v>34</v>
      </c>
      <c r="G142" s="62">
        <v>3195</v>
      </c>
      <c r="H142" s="62">
        <v>1938</v>
      </c>
      <c r="I142" s="62">
        <v>1</v>
      </c>
      <c r="J142" s="63">
        <f t="shared" si="7"/>
        <v>6833</v>
      </c>
      <c r="K142" s="62">
        <v>3</v>
      </c>
      <c r="L142" s="62">
        <v>337</v>
      </c>
      <c r="M142" s="62">
        <v>9</v>
      </c>
      <c r="N142" s="62">
        <v>4</v>
      </c>
      <c r="O142" s="62">
        <v>558</v>
      </c>
      <c r="P142" s="62">
        <v>545</v>
      </c>
      <c r="Q142" s="61"/>
      <c r="R142" s="64">
        <f t="shared" si="6"/>
        <v>1456</v>
      </c>
      <c r="S142" s="63">
        <f t="shared" si="8"/>
        <v>8289</v>
      </c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6"/>
      <c r="AJ142" s="65"/>
      <c r="AK142" s="65"/>
    </row>
    <row r="143" spans="1:37" ht="11.25">
      <c r="A143" s="60" t="s">
        <v>181</v>
      </c>
      <c r="B143" s="83" t="s">
        <v>47</v>
      </c>
      <c r="C143" s="61"/>
      <c r="D143" s="62">
        <v>444</v>
      </c>
      <c r="E143" s="62">
        <v>3</v>
      </c>
      <c r="F143" s="62">
        <v>1</v>
      </c>
      <c r="G143" s="62">
        <v>570</v>
      </c>
      <c r="H143" s="62">
        <v>333</v>
      </c>
      <c r="I143" s="61"/>
      <c r="J143" s="63">
        <f t="shared" si="7"/>
        <v>1351</v>
      </c>
      <c r="K143" s="62">
        <v>2</v>
      </c>
      <c r="L143" s="62">
        <v>61</v>
      </c>
      <c r="M143" s="61"/>
      <c r="N143" s="62">
        <v>2</v>
      </c>
      <c r="O143" s="62">
        <v>83</v>
      </c>
      <c r="P143" s="62">
        <v>94</v>
      </c>
      <c r="Q143" s="61"/>
      <c r="R143" s="64">
        <f t="shared" si="6"/>
        <v>242</v>
      </c>
      <c r="S143" s="63">
        <f t="shared" si="8"/>
        <v>1593</v>
      </c>
      <c r="U143" s="66"/>
      <c r="V143" s="65"/>
      <c r="W143" s="65"/>
      <c r="X143" s="65"/>
      <c r="Y143" s="65"/>
      <c r="Z143" s="65"/>
      <c r="AA143" s="66"/>
      <c r="AB143" s="65"/>
      <c r="AC143" s="65"/>
      <c r="AD143" s="65"/>
      <c r="AE143" s="66"/>
      <c r="AF143" s="65"/>
      <c r="AG143" s="65"/>
      <c r="AH143" s="65"/>
      <c r="AI143" s="66"/>
      <c r="AJ143" s="65"/>
      <c r="AK143" s="65"/>
    </row>
    <row r="144" spans="1:37" ht="11.25">
      <c r="A144" s="60" t="s">
        <v>181</v>
      </c>
      <c r="B144" s="83" t="s">
        <v>22</v>
      </c>
      <c r="C144" s="62">
        <v>10</v>
      </c>
      <c r="D144" s="62">
        <v>1489</v>
      </c>
      <c r="E144" s="62">
        <v>25</v>
      </c>
      <c r="F144" s="62">
        <v>20</v>
      </c>
      <c r="G144" s="62">
        <v>3163</v>
      </c>
      <c r="H144" s="62">
        <v>1543</v>
      </c>
      <c r="I144" s="61"/>
      <c r="J144" s="63">
        <f t="shared" si="7"/>
        <v>6250</v>
      </c>
      <c r="K144" s="61"/>
      <c r="L144" s="62">
        <v>512</v>
      </c>
      <c r="M144" s="62">
        <v>2</v>
      </c>
      <c r="N144" s="62">
        <v>1</v>
      </c>
      <c r="O144" s="62">
        <v>744</v>
      </c>
      <c r="P144" s="62">
        <v>755</v>
      </c>
      <c r="Q144" s="61"/>
      <c r="R144" s="64">
        <f t="shared" si="6"/>
        <v>2014</v>
      </c>
      <c r="S144" s="63">
        <f t="shared" si="8"/>
        <v>8264</v>
      </c>
      <c r="U144" s="65"/>
      <c r="V144" s="65"/>
      <c r="W144" s="65"/>
      <c r="X144" s="65"/>
      <c r="Y144" s="65"/>
      <c r="Z144" s="65"/>
      <c r="AA144" s="66"/>
      <c r="AB144" s="65"/>
      <c r="AC144" s="66"/>
      <c r="AD144" s="65"/>
      <c r="AE144" s="65"/>
      <c r="AF144" s="65"/>
      <c r="AG144" s="65"/>
      <c r="AH144" s="65"/>
      <c r="AI144" s="66"/>
      <c r="AJ144" s="65"/>
      <c r="AK144" s="65"/>
    </row>
    <row r="145" spans="1:37" ht="11.25">
      <c r="A145" s="60" t="s">
        <v>181</v>
      </c>
      <c r="B145" s="83" t="s">
        <v>21</v>
      </c>
      <c r="C145" s="62">
        <v>26</v>
      </c>
      <c r="D145" s="62">
        <v>4037</v>
      </c>
      <c r="E145" s="62">
        <v>36</v>
      </c>
      <c r="F145" s="62">
        <v>89</v>
      </c>
      <c r="G145" s="62">
        <v>9782</v>
      </c>
      <c r="H145" s="62">
        <v>6184</v>
      </c>
      <c r="I145" s="61">
        <v>1</v>
      </c>
      <c r="J145" s="63">
        <f t="shared" si="7"/>
        <v>20155</v>
      </c>
      <c r="K145" s="62">
        <v>7</v>
      </c>
      <c r="L145" s="62">
        <v>1012</v>
      </c>
      <c r="M145" s="62">
        <v>11</v>
      </c>
      <c r="N145" s="62">
        <v>18</v>
      </c>
      <c r="O145" s="62">
        <v>2062</v>
      </c>
      <c r="P145" s="62">
        <v>2511</v>
      </c>
      <c r="Q145" s="61"/>
      <c r="R145" s="64">
        <f t="shared" si="6"/>
        <v>5621</v>
      </c>
      <c r="S145" s="63">
        <f t="shared" si="8"/>
        <v>25776</v>
      </c>
      <c r="U145" s="65"/>
      <c r="V145" s="65"/>
      <c r="W145" s="65"/>
      <c r="X145" s="65"/>
      <c r="Y145" s="65"/>
      <c r="Z145" s="65"/>
      <c r="AA145" s="66"/>
      <c r="AB145" s="65"/>
      <c r="AC145" s="65"/>
      <c r="AD145" s="65"/>
      <c r="AE145" s="65"/>
      <c r="AF145" s="65"/>
      <c r="AG145" s="65"/>
      <c r="AH145" s="65"/>
      <c r="AI145" s="66"/>
      <c r="AJ145" s="65"/>
      <c r="AK145" s="65"/>
    </row>
    <row r="146" spans="1:37" ht="11.25">
      <c r="A146" s="60" t="s">
        <v>181</v>
      </c>
      <c r="B146" s="83" t="s">
        <v>18</v>
      </c>
      <c r="C146" s="61">
        <v>2</v>
      </c>
      <c r="D146" s="62">
        <v>924</v>
      </c>
      <c r="E146" s="62">
        <v>17</v>
      </c>
      <c r="F146" s="62">
        <v>16</v>
      </c>
      <c r="G146" s="62">
        <v>1328</v>
      </c>
      <c r="H146" s="62">
        <v>843</v>
      </c>
      <c r="I146" s="62"/>
      <c r="J146" s="63">
        <f t="shared" si="7"/>
        <v>3130</v>
      </c>
      <c r="K146" s="61"/>
      <c r="L146" s="62">
        <v>224</v>
      </c>
      <c r="M146" s="62">
        <v>4</v>
      </c>
      <c r="N146" s="62">
        <v>7</v>
      </c>
      <c r="O146" s="62">
        <v>372</v>
      </c>
      <c r="P146" s="62">
        <v>332</v>
      </c>
      <c r="Q146" s="61">
        <v>1</v>
      </c>
      <c r="R146" s="64">
        <f t="shared" si="6"/>
        <v>940</v>
      </c>
      <c r="S146" s="63">
        <f t="shared" si="8"/>
        <v>4070</v>
      </c>
      <c r="U146" s="65"/>
      <c r="V146" s="65"/>
      <c r="W146" s="65"/>
      <c r="X146" s="65"/>
      <c r="Y146" s="65"/>
      <c r="Z146" s="65"/>
      <c r="AA146" s="65"/>
      <c r="AB146" s="65"/>
      <c r="AC146" s="66"/>
      <c r="AD146" s="65"/>
      <c r="AE146" s="65"/>
      <c r="AF146" s="65"/>
      <c r="AG146" s="65"/>
      <c r="AH146" s="65"/>
      <c r="AI146" s="66"/>
      <c r="AJ146" s="65"/>
      <c r="AK146" s="65"/>
    </row>
    <row r="147" spans="1:37" ht="11.25">
      <c r="A147" s="60" t="s">
        <v>181</v>
      </c>
      <c r="B147" s="83" t="s">
        <v>7</v>
      </c>
      <c r="C147" s="61">
        <v>4</v>
      </c>
      <c r="D147" s="62">
        <v>2049</v>
      </c>
      <c r="E147" s="62">
        <v>60</v>
      </c>
      <c r="F147" s="62">
        <v>47</v>
      </c>
      <c r="G147" s="62">
        <v>799</v>
      </c>
      <c r="H147" s="62">
        <v>1440</v>
      </c>
      <c r="I147" s="61"/>
      <c r="J147" s="63">
        <f t="shared" si="7"/>
        <v>4399</v>
      </c>
      <c r="K147" s="61"/>
      <c r="L147" s="62">
        <v>722</v>
      </c>
      <c r="M147" s="62">
        <v>32</v>
      </c>
      <c r="N147" s="62">
        <v>17</v>
      </c>
      <c r="O147" s="62">
        <v>338</v>
      </c>
      <c r="P147" s="62">
        <v>899</v>
      </c>
      <c r="Q147" s="61"/>
      <c r="R147" s="64">
        <f t="shared" si="6"/>
        <v>2008</v>
      </c>
      <c r="S147" s="63">
        <f t="shared" si="8"/>
        <v>6407</v>
      </c>
      <c r="U147" s="65"/>
      <c r="V147" s="65"/>
      <c r="W147" s="65"/>
      <c r="X147" s="65"/>
      <c r="Y147" s="65"/>
      <c r="Z147" s="65"/>
      <c r="AA147" s="66"/>
      <c r="AB147" s="65"/>
      <c r="AC147" s="66"/>
      <c r="AD147" s="65"/>
      <c r="AE147" s="65"/>
      <c r="AF147" s="65"/>
      <c r="AG147" s="65"/>
      <c r="AH147" s="65"/>
      <c r="AI147" s="66"/>
      <c r="AJ147" s="65"/>
      <c r="AK147" s="65"/>
    </row>
    <row r="148" spans="1:37" ht="11.25">
      <c r="A148" s="67" t="s">
        <v>181</v>
      </c>
      <c r="B148" s="68" t="s">
        <v>0</v>
      </c>
      <c r="C148" s="69">
        <v>46</v>
      </c>
      <c r="D148" s="69">
        <v>10576</v>
      </c>
      <c r="E148" s="69">
        <v>169</v>
      </c>
      <c r="F148" s="69">
        <v>207</v>
      </c>
      <c r="G148" s="69">
        <v>18837</v>
      </c>
      <c r="H148" s="69">
        <v>12281</v>
      </c>
      <c r="I148" s="69">
        <v>2</v>
      </c>
      <c r="J148" s="70">
        <f t="shared" si="7"/>
        <v>42118</v>
      </c>
      <c r="K148" s="69">
        <v>12</v>
      </c>
      <c r="L148" s="69">
        <v>2868</v>
      </c>
      <c r="M148" s="69">
        <v>58</v>
      </c>
      <c r="N148" s="69">
        <v>49</v>
      </c>
      <c r="O148" s="69">
        <v>4157</v>
      </c>
      <c r="P148" s="69">
        <v>5136</v>
      </c>
      <c r="Q148" s="71">
        <v>1</v>
      </c>
      <c r="R148" s="70">
        <f t="shared" si="6"/>
        <v>12281</v>
      </c>
      <c r="S148" s="70">
        <f t="shared" si="8"/>
        <v>54399</v>
      </c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6"/>
      <c r="AJ148" s="65"/>
      <c r="AK148" s="65"/>
    </row>
    <row r="149" spans="1:37" ht="11.25">
      <c r="A149" s="60" t="s">
        <v>182</v>
      </c>
      <c r="B149" s="83" t="s">
        <v>61</v>
      </c>
      <c r="C149" s="62">
        <v>8</v>
      </c>
      <c r="D149" s="62">
        <v>1784</v>
      </c>
      <c r="E149" s="62">
        <v>26</v>
      </c>
      <c r="F149" s="62">
        <v>34</v>
      </c>
      <c r="G149" s="62">
        <v>3788</v>
      </c>
      <c r="H149" s="62">
        <v>1798</v>
      </c>
      <c r="I149" s="61"/>
      <c r="J149" s="63">
        <f t="shared" si="7"/>
        <v>7438</v>
      </c>
      <c r="K149" s="62">
        <v>1</v>
      </c>
      <c r="L149" s="62">
        <v>434</v>
      </c>
      <c r="M149" s="62">
        <v>8</v>
      </c>
      <c r="N149" s="62">
        <v>7</v>
      </c>
      <c r="O149" s="62">
        <v>880</v>
      </c>
      <c r="P149" s="62">
        <v>645</v>
      </c>
      <c r="Q149" s="61"/>
      <c r="R149" s="64">
        <f t="shared" si="6"/>
        <v>1975</v>
      </c>
      <c r="S149" s="63">
        <f t="shared" si="8"/>
        <v>9413</v>
      </c>
      <c r="U149" s="65"/>
      <c r="V149" s="65"/>
      <c r="W149" s="65"/>
      <c r="X149" s="65"/>
      <c r="Y149" s="65"/>
      <c r="Z149" s="65"/>
      <c r="AA149" s="66"/>
      <c r="AB149" s="65"/>
      <c r="AC149" s="65"/>
      <c r="AD149" s="65"/>
      <c r="AE149" s="65"/>
      <c r="AF149" s="65"/>
      <c r="AG149" s="65"/>
      <c r="AH149" s="65"/>
      <c r="AI149" s="66"/>
      <c r="AJ149" s="65"/>
      <c r="AK149" s="65"/>
    </row>
    <row r="150" spans="1:37" ht="11.25">
      <c r="A150" s="60" t="s">
        <v>182</v>
      </c>
      <c r="B150" s="83" t="s">
        <v>31</v>
      </c>
      <c r="C150" s="62">
        <v>49</v>
      </c>
      <c r="D150" s="62">
        <v>9571</v>
      </c>
      <c r="E150" s="62">
        <v>168</v>
      </c>
      <c r="F150" s="62">
        <v>150</v>
      </c>
      <c r="G150" s="62">
        <v>9768</v>
      </c>
      <c r="H150" s="62">
        <v>8681</v>
      </c>
      <c r="I150" s="62">
        <v>4</v>
      </c>
      <c r="J150" s="63">
        <f t="shared" si="7"/>
        <v>28391</v>
      </c>
      <c r="K150" s="62">
        <v>8</v>
      </c>
      <c r="L150" s="62">
        <v>2592</v>
      </c>
      <c r="M150" s="62">
        <v>55</v>
      </c>
      <c r="N150" s="62">
        <v>56</v>
      </c>
      <c r="O150" s="62">
        <v>2271</v>
      </c>
      <c r="P150" s="62">
        <v>3838</v>
      </c>
      <c r="Q150" s="61"/>
      <c r="R150" s="64">
        <f t="shared" si="6"/>
        <v>8820</v>
      </c>
      <c r="S150" s="63">
        <f t="shared" si="8"/>
        <v>37211</v>
      </c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6"/>
      <c r="AJ150" s="65"/>
      <c r="AK150" s="65"/>
    </row>
    <row r="151" spans="1:37" ht="11.25">
      <c r="A151" s="60" t="s">
        <v>182</v>
      </c>
      <c r="B151" s="83" t="s">
        <v>22</v>
      </c>
      <c r="C151" s="62">
        <v>19</v>
      </c>
      <c r="D151" s="62">
        <v>1788</v>
      </c>
      <c r="E151" s="62">
        <v>30</v>
      </c>
      <c r="F151" s="62">
        <v>18</v>
      </c>
      <c r="G151" s="62">
        <v>3057</v>
      </c>
      <c r="H151" s="62">
        <v>1801</v>
      </c>
      <c r="I151" s="61"/>
      <c r="J151" s="63">
        <f t="shared" si="7"/>
        <v>6713</v>
      </c>
      <c r="K151" s="62">
        <v>1</v>
      </c>
      <c r="L151" s="62">
        <v>796</v>
      </c>
      <c r="M151" s="62">
        <v>6</v>
      </c>
      <c r="N151" s="62">
        <v>9</v>
      </c>
      <c r="O151" s="62">
        <v>1013</v>
      </c>
      <c r="P151" s="62">
        <v>1140</v>
      </c>
      <c r="Q151" s="61"/>
      <c r="R151" s="64">
        <f t="shared" si="6"/>
        <v>2965</v>
      </c>
      <c r="S151" s="63">
        <f t="shared" si="8"/>
        <v>9678</v>
      </c>
      <c r="U151" s="65"/>
      <c r="V151" s="65"/>
      <c r="W151" s="65"/>
      <c r="X151" s="65"/>
      <c r="Y151" s="65"/>
      <c r="Z151" s="65"/>
      <c r="AA151" s="66"/>
      <c r="AB151" s="65"/>
      <c r="AC151" s="65"/>
      <c r="AD151" s="65"/>
      <c r="AE151" s="65"/>
      <c r="AF151" s="65"/>
      <c r="AG151" s="65"/>
      <c r="AH151" s="65"/>
      <c r="AI151" s="66"/>
      <c r="AJ151" s="65"/>
      <c r="AK151" s="65"/>
    </row>
    <row r="152" spans="1:37" ht="11.25">
      <c r="A152" s="60" t="s">
        <v>182</v>
      </c>
      <c r="B152" s="83" t="s">
        <v>8</v>
      </c>
      <c r="C152" s="62">
        <v>2</v>
      </c>
      <c r="D152" s="62">
        <v>182</v>
      </c>
      <c r="E152" s="62">
        <v>1</v>
      </c>
      <c r="F152" s="62">
        <v>8</v>
      </c>
      <c r="G152" s="62">
        <v>137</v>
      </c>
      <c r="H152" s="62">
        <v>267</v>
      </c>
      <c r="I152" s="61"/>
      <c r="J152" s="63">
        <f t="shared" si="7"/>
        <v>597</v>
      </c>
      <c r="K152" s="61"/>
      <c r="L152" s="62">
        <v>5</v>
      </c>
      <c r="M152" s="61"/>
      <c r="N152" s="61"/>
      <c r="O152" s="62">
        <v>6</v>
      </c>
      <c r="P152" s="62">
        <v>11</v>
      </c>
      <c r="Q152" s="61"/>
      <c r="R152" s="64">
        <f t="shared" si="6"/>
        <v>22</v>
      </c>
      <c r="S152" s="63">
        <f t="shared" si="8"/>
        <v>619</v>
      </c>
      <c r="U152" s="65"/>
      <c r="V152" s="65"/>
      <c r="W152" s="65"/>
      <c r="X152" s="65"/>
      <c r="Y152" s="65"/>
      <c r="Z152" s="65"/>
      <c r="AA152" s="66"/>
      <c r="AB152" s="65"/>
      <c r="AC152" s="66"/>
      <c r="AD152" s="65"/>
      <c r="AE152" s="66"/>
      <c r="AF152" s="66"/>
      <c r="AG152" s="65"/>
      <c r="AH152" s="65"/>
      <c r="AI152" s="66"/>
      <c r="AJ152" s="65"/>
      <c r="AK152" s="65"/>
    </row>
    <row r="153" spans="1:37" ht="11.25">
      <c r="A153" s="67" t="s">
        <v>182</v>
      </c>
      <c r="B153" s="68" t="s">
        <v>0</v>
      </c>
      <c r="C153" s="69">
        <v>78</v>
      </c>
      <c r="D153" s="69">
        <v>13325</v>
      </c>
      <c r="E153" s="69">
        <v>225</v>
      </c>
      <c r="F153" s="69">
        <v>210</v>
      </c>
      <c r="G153" s="69">
        <v>16750</v>
      </c>
      <c r="H153" s="69">
        <v>12547</v>
      </c>
      <c r="I153" s="69">
        <v>4</v>
      </c>
      <c r="J153" s="70">
        <f t="shared" si="7"/>
        <v>43139</v>
      </c>
      <c r="K153" s="69">
        <v>10</v>
      </c>
      <c r="L153" s="69">
        <v>3827</v>
      </c>
      <c r="M153" s="69">
        <v>69</v>
      </c>
      <c r="N153" s="69">
        <v>72</v>
      </c>
      <c r="O153" s="69">
        <v>4170</v>
      </c>
      <c r="P153" s="69">
        <v>5634</v>
      </c>
      <c r="Q153" s="71"/>
      <c r="R153" s="70">
        <f t="shared" si="6"/>
        <v>13782</v>
      </c>
      <c r="S153" s="70">
        <f t="shared" si="8"/>
        <v>56921</v>
      </c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6"/>
      <c r="AJ153" s="65"/>
      <c r="AK153" s="65"/>
    </row>
    <row r="154" spans="1:37" ht="11.25">
      <c r="A154" s="60" t="s">
        <v>183</v>
      </c>
      <c r="B154" s="83" t="s">
        <v>56</v>
      </c>
      <c r="C154" s="62">
        <v>13</v>
      </c>
      <c r="D154" s="62">
        <v>2918</v>
      </c>
      <c r="E154" s="62">
        <v>32</v>
      </c>
      <c r="F154" s="62">
        <v>34</v>
      </c>
      <c r="G154" s="62">
        <v>4219</v>
      </c>
      <c r="H154" s="62">
        <v>3057</v>
      </c>
      <c r="I154" s="62"/>
      <c r="J154" s="63">
        <f t="shared" si="7"/>
        <v>10273</v>
      </c>
      <c r="K154" s="61">
        <v>2</v>
      </c>
      <c r="L154" s="62">
        <v>502</v>
      </c>
      <c r="M154" s="62">
        <v>8</v>
      </c>
      <c r="N154" s="62">
        <v>12</v>
      </c>
      <c r="O154" s="62">
        <v>644</v>
      </c>
      <c r="P154" s="62">
        <v>1087</v>
      </c>
      <c r="Q154" s="61">
        <v>1</v>
      </c>
      <c r="R154" s="64">
        <f t="shared" si="6"/>
        <v>2256</v>
      </c>
      <c r="S154" s="63">
        <f t="shared" si="8"/>
        <v>12529</v>
      </c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6"/>
      <c r="AJ154" s="65"/>
      <c r="AK154" s="65"/>
    </row>
    <row r="155" spans="1:37" ht="11.25">
      <c r="A155" s="60" t="s">
        <v>183</v>
      </c>
      <c r="B155" s="83" t="s">
        <v>50</v>
      </c>
      <c r="C155" s="62">
        <v>4</v>
      </c>
      <c r="D155" s="62">
        <v>499</v>
      </c>
      <c r="E155" s="62">
        <v>11</v>
      </c>
      <c r="F155" s="62">
        <v>17</v>
      </c>
      <c r="G155" s="62">
        <v>1821</v>
      </c>
      <c r="H155" s="62">
        <v>554</v>
      </c>
      <c r="I155" s="61"/>
      <c r="J155" s="63">
        <f t="shared" si="7"/>
        <v>2906</v>
      </c>
      <c r="K155" s="61"/>
      <c r="L155" s="62">
        <v>86</v>
      </c>
      <c r="M155" s="61"/>
      <c r="N155" s="62">
        <v>3</v>
      </c>
      <c r="O155" s="62">
        <v>222</v>
      </c>
      <c r="P155" s="62">
        <v>135</v>
      </c>
      <c r="Q155" s="61"/>
      <c r="R155" s="64">
        <f t="shared" si="6"/>
        <v>446</v>
      </c>
      <c r="S155" s="63">
        <f t="shared" si="8"/>
        <v>3352</v>
      </c>
      <c r="U155" s="65"/>
      <c r="V155" s="65"/>
      <c r="W155" s="65"/>
      <c r="X155" s="65"/>
      <c r="Y155" s="65"/>
      <c r="Z155" s="65"/>
      <c r="AA155" s="66"/>
      <c r="AB155" s="65"/>
      <c r="AC155" s="66"/>
      <c r="AD155" s="65"/>
      <c r="AE155" s="66"/>
      <c r="AF155" s="65"/>
      <c r="AG155" s="65"/>
      <c r="AH155" s="65"/>
      <c r="AI155" s="66"/>
      <c r="AJ155" s="65"/>
      <c r="AK155" s="65"/>
    </row>
    <row r="156" spans="1:37" ht="11.25">
      <c r="A156" s="60" t="s">
        <v>183</v>
      </c>
      <c r="B156" s="83" t="s">
        <v>42</v>
      </c>
      <c r="C156" s="62">
        <v>23</v>
      </c>
      <c r="D156" s="62">
        <v>3387</v>
      </c>
      <c r="E156" s="62">
        <v>29</v>
      </c>
      <c r="F156" s="62">
        <v>68</v>
      </c>
      <c r="G156" s="62">
        <v>6063</v>
      </c>
      <c r="H156" s="62">
        <v>3584</v>
      </c>
      <c r="I156" s="61"/>
      <c r="J156" s="63">
        <f t="shared" si="7"/>
        <v>13154</v>
      </c>
      <c r="K156" s="62">
        <v>5</v>
      </c>
      <c r="L156" s="62">
        <v>1421</v>
      </c>
      <c r="M156" s="62">
        <v>15</v>
      </c>
      <c r="N156" s="62">
        <v>29</v>
      </c>
      <c r="O156" s="62">
        <v>2276</v>
      </c>
      <c r="P156" s="62">
        <v>2504</v>
      </c>
      <c r="Q156" s="61"/>
      <c r="R156" s="64">
        <f t="shared" si="6"/>
        <v>6250</v>
      </c>
      <c r="S156" s="63">
        <f t="shared" si="8"/>
        <v>19404</v>
      </c>
      <c r="U156" s="65"/>
      <c r="V156" s="65"/>
      <c r="W156" s="65"/>
      <c r="X156" s="65"/>
      <c r="Y156" s="65"/>
      <c r="Z156" s="65"/>
      <c r="AA156" s="66"/>
      <c r="AB156" s="65"/>
      <c r="AC156" s="65"/>
      <c r="AD156" s="65"/>
      <c r="AE156" s="65"/>
      <c r="AF156" s="65"/>
      <c r="AG156" s="65"/>
      <c r="AH156" s="65"/>
      <c r="AI156" s="66"/>
      <c r="AJ156" s="65"/>
      <c r="AK156" s="65"/>
    </row>
    <row r="157" spans="1:37" ht="11.25">
      <c r="A157" s="60" t="s">
        <v>183</v>
      </c>
      <c r="B157" s="83" t="s">
        <v>17</v>
      </c>
      <c r="C157" s="62">
        <v>16</v>
      </c>
      <c r="D157" s="62">
        <v>2298</v>
      </c>
      <c r="E157" s="62">
        <v>13</v>
      </c>
      <c r="F157" s="62">
        <v>51</v>
      </c>
      <c r="G157" s="62">
        <v>4275</v>
      </c>
      <c r="H157" s="62">
        <v>3316</v>
      </c>
      <c r="I157" s="61"/>
      <c r="J157" s="63">
        <f t="shared" si="7"/>
        <v>9969</v>
      </c>
      <c r="K157" s="62">
        <v>3</v>
      </c>
      <c r="L157" s="62">
        <v>446</v>
      </c>
      <c r="M157" s="62">
        <v>4</v>
      </c>
      <c r="N157" s="62">
        <v>13</v>
      </c>
      <c r="O157" s="62">
        <v>718</v>
      </c>
      <c r="P157" s="62">
        <v>1019</v>
      </c>
      <c r="Q157" s="61"/>
      <c r="R157" s="64">
        <f t="shared" si="6"/>
        <v>2203</v>
      </c>
      <c r="S157" s="63">
        <f t="shared" si="8"/>
        <v>12172</v>
      </c>
      <c r="U157" s="65"/>
      <c r="V157" s="65"/>
      <c r="W157" s="65"/>
      <c r="X157" s="65"/>
      <c r="Y157" s="65"/>
      <c r="Z157" s="65"/>
      <c r="AA157" s="66"/>
      <c r="AB157" s="65"/>
      <c r="AC157" s="65"/>
      <c r="AD157" s="65"/>
      <c r="AE157" s="65"/>
      <c r="AF157" s="65"/>
      <c r="AG157" s="65"/>
      <c r="AH157" s="65"/>
      <c r="AI157" s="66"/>
      <c r="AJ157" s="65"/>
      <c r="AK157" s="65"/>
    </row>
    <row r="158" spans="1:37" ht="11.25">
      <c r="A158" s="60" t="s">
        <v>183</v>
      </c>
      <c r="B158" s="83" t="s">
        <v>13</v>
      </c>
      <c r="C158" s="62">
        <v>9</v>
      </c>
      <c r="D158" s="62">
        <v>1074</v>
      </c>
      <c r="E158" s="62">
        <v>4</v>
      </c>
      <c r="F158" s="62">
        <v>11</v>
      </c>
      <c r="G158" s="62">
        <v>1519</v>
      </c>
      <c r="H158" s="62">
        <v>1059</v>
      </c>
      <c r="I158" s="61"/>
      <c r="J158" s="63">
        <f t="shared" si="7"/>
        <v>3676</v>
      </c>
      <c r="K158" s="61"/>
      <c r="L158" s="62">
        <v>264</v>
      </c>
      <c r="M158" s="61"/>
      <c r="N158" s="62">
        <v>2</v>
      </c>
      <c r="O158" s="62">
        <v>373</v>
      </c>
      <c r="P158" s="62">
        <v>395</v>
      </c>
      <c r="Q158" s="61"/>
      <c r="R158" s="64">
        <f t="shared" si="6"/>
        <v>1034</v>
      </c>
      <c r="S158" s="63">
        <f t="shared" si="8"/>
        <v>4710</v>
      </c>
      <c r="U158" s="65"/>
      <c r="V158" s="65"/>
      <c r="W158" s="66"/>
      <c r="X158" s="65"/>
      <c r="Y158" s="65"/>
      <c r="Z158" s="65"/>
      <c r="AA158" s="66"/>
      <c r="AB158" s="65"/>
      <c r="AC158" s="66"/>
      <c r="AD158" s="65"/>
      <c r="AE158" s="66"/>
      <c r="AF158" s="65"/>
      <c r="AG158" s="65"/>
      <c r="AH158" s="65"/>
      <c r="AI158" s="66"/>
      <c r="AJ158" s="65"/>
      <c r="AK158" s="65"/>
    </row>
    <row r="159" spans="1:37" ht="11.25">
      <c r="A159" s="60" t="s">
        <v>183</v>
      </c>
      <c r="B159" s="83" t="s">
        <v>9</v>
      </c>
      <c r="C159" s="61">
        <v>1</v>
      </c>
      <c r="D159" s="62">
        <v>649</v>
      </c>
      <c r="E159" s="62">
        <v>12</v>
      </c>
      <c r="F159" s="62">
        <v>12</v>
      </c>
      <c r="G159" s="62">
        <v>208</v>
      </c>
      <c r="H159" s="62">
        <v>376</v>
      </c>
      <c r="I159" s="62">
        <v>1</v>
      </c>
      <c r="J159" s="63">
        <f t="shared" si="7"/>
        <v>1259</v>
      </c>
      <c r="K159" s="61"/>
      <c r="L159" s="62">
        <v>148</v>
      </c>
      <c r="M159" s="62">
        <v>6</v>
      </c>
      <c r="N159" s="62">
        <v>11</v>
      </c>
      <c r="O159" s="62">
        <v>41</v>
      </c>
      <c r="P159" s="62">
        <v>120</v>
      </c>
      <c r="Q159" s="61"/>
      <c r="R159" s="64">
        <f t="shared" si="6"/>
        <v>326</v>
      </c>
      <c r="S159" s="63">
        <f t="shared" si="8"/>
        <v>1585</v>
      </c>
      <c r="U159" s="66"/>
      <c r="V159" s="65"/>
      <c r="W159" s="65"/>
      <c r="X159" s="65"/>
      <c r="Y159" s="65"/>
      <c r="Z159" s="65"/>
      <c r="AA159" s="65"/>
      <c r="AB159" s="65"/>
      <c r="AC159" s="66"/>
      <c r="AD159" s="65"/>
      <c r="AE159" s="65"/>
      <c r="AF159" s="65"/>
      <c r="AG159" s="65"/>
      <c r="AH159" s="65"/>
      <c r="AI159" s="66"/>
      <c r="AJ159" s="65"/>
      <c r="AK159" s="65"/>
    </row>
    <row r="160" spans="1:37" ht="11.25">
      <c r="A160" s="67" t="s">
        <v>183</v>
      </c>
      <c r="B160" s="68" t="s">
        <v>0</v>
      </c>
      <c r="C160" s="69">
        <v>66</v>
      </c>
      <c r="D160" s="69">
        <v>10825</v>
      </c>
      <c r="E160" s="69">
        <v>101</v>
      </c>
      <c r="F160" s="69">
        <v>193</v>
      </c>
      <c r="G160" s="69">
        <v>18105</v>
      </c>
      <c r="H160" s="69">
        <v>11946</v>
      </c>
      <c r="I160" s="69">
        <v>1</v>
      </c>
      <c r="J160" s="70">
        <f t="shared" si="7"/>
        <v>41237</v>
      </c>
      <c r="K160" s="69">
        <v>10</v>
      </c>
      <c r="L160" s="69">
        <v>2867</v>
      </c>
      <c r="M160" s="69">
        <v>33</v>
      </c>
      <c r="N160" s="69">
        <v>70</v>
      </c>
      <c r="O160" s="69">
        <v>4274</v>
      </c>
      <c r="P160" s="69">
        <v>5260</v>
      </c>
      <c r="Q160" s="71">
        <v>1</v>
      </c>
      <c r="R160" s="70">
        <f t="shared" si="6"/>
        <v>12515</v>
      </c>
      <c r="S160" s="70">
        <f t="shared" si="8"/>
        <v>53752</v>
      </c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6"/>
      <c r="AJ160" s="65"/>
      <c r="AK160" s="65"/>
    </row>
    <row r="161" spans="1:37" ht="11.25">
      <c r="A161" s="60" t="s">
        <v>184</v>
      </c>
      <c r="B161" s="83" t="s">
        <v>45</v>
      </c>
      <c r="C161" s="62">
        <v>3</v>
      </c>
      <c r="D161" s="62">
        <v>1263</v>
      </c>
      <c r="E161" s="62">
        <v>19</v>
      </c>
      <c r="F161" s="62">
        <v>23</v>
      </c>
      <c r="G161" s="62">
        <v>723</v>
      </c>
      <c r="H161" s="62">
        <v>1411</v>
      </c>
      <c r="I161" s="62"/>
      <c r="J161" s="63">
        <f t="shared" si="7"/>
        <v>3442</v>
      </c>
      <c r="K161" s="61"/>
      <c r="L161" s="62">
        <v>332</v>
      </c>
      <c r="M161" s="62">
        <v>6</v>
      </c>
      <c r="N161" s="62">
        <v>6</v>
      </c>
      <c r="O161" s="62">
        <v>222</v>
      </c>
      <c r="P161" s="62">
        <v>439</v>
      </c>
      <c r="Q161" s="62">
        <v>1</v>
      </c>
      <c r="R161" s="64">
        <f t="shared" si="6"/>
        <v>1006</v>
      </c>
      <c r="S161" s="63">
        <f t="shared" si="8"/>
        <v>4448</v>
      </c>
      <c r="U161" s="65"/>
      <c r="V161" s="65"/>
      <c r="W161" s="65"/>
      <c r="X161" s="65"/>
      <c r="Y161" s="65"/>
      <c r="Z161" s="65"/>
      <c r="AA161" s="66"/>
      <c r="AB161" s="65"/>
      <c r="AC161" s="66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0" t="s">
        <v>184</v>
      </c>
      <c r="B162" s="83" t="s">
        <v>41</v>
      </c>
      <c r="C162" s="62">
        <v>17</v>
      </c>
      <c r="D162" s="62">
        <v>4889</v>
      </c>
      <c r="E162" s="62">
        <v>72</v>
      </c>
      <c r="F162" s="62">
        <v>89</v>
      </c>
      <c r="G162" s="62">
        <v>5339</v>
      </c>
      <c r="H162" s="62">
        <v>6462</v>
      </c>
      <c r="I162" s="62">
        <v>8</v>
      </c>
      <c r="J162" s="63">
        <f t="shared" si="7"/>
        <v>16876</v>
      </c>
      <c r="K162" s="62">
        <v>5</v>
      </c>
      <c r="L162" s="62">
        <v>1328</v>
      </c>
      <c r="M162" s="62">
        <v>16</v>
      </c>
      <c r="N162" s="62">
        <v>31</v>
      </c>
      <c r="O162" s="62">
        <v>1327</v>
      </c>
      <c r="P162" s="62">
        <v>2566</v>
      </c>
      <c r="Q162" s="61"/>
      <c r="R162" s="64">
        <f t="shared" si="6"/>
        <v>5273</v>
      </c>
      <c r="S162" s="63">
        <f t="shared" si="8"/>
        <v>22149</v>
      </c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6"/>
      <c r="AJ162" s="65"/>
      <c r="AK162" s="65"/>
    </row>
    <row r="163" spans="1:37" ht="11.25">
      <c r="A163" s="60" t="s">
        <v>184</v>
      </c>
      <c r="B163" s="83" t="s">
        <v>38</v>
      </c>
      <c r="C163" s="62">
        <v>10</v>
      </c>
      <c r="D163" s="62">
        <v>2638</v>
      </c>
      <c r="E163" s="62">
        <v>51</v>
      </c>
      <c r="F163" s="62">
        <v>29</v>
      </c>
      <c r="G163" s="62">
        <v>2324</v>
      </c>
      <c r="H163" s="62">
        <v>3353</v>
      </c>
      <c r="I163" s="62">
        <v>1</v>
      </c>
      <c r="J163" s="63">
        <f t="shared" si="7"/>
        <v>8406</v>
      </c>
      <c r="K163" s="61">
        <v>1</v>
      </c>
      <c r="L163" s="62">
        <v>1079</v>
      </c>
      <c r="M163" s="62">
        <v>25</v>
      </c>
      <c r="N163" s="62">
        <v>32</v>
      </c>
      <c r="O163" s="62">
        <v>981</v>
      </c>
      <c r="P163" s="62">
        <v>1881</v>
      </c>
      <c r="Q163" s="61"/>
      <c r="R163" s="64">
        <f t="shared" si="6"/>
        <v>3999</v>
      </c>
      <c r="S163" s="63">
        <f t="shared" si="8"/>
        <v>12405</v>
      </c>
      <c r="U163" s="65"/>
      <c r="V163" s="65"/>
      <c r="W163" s="65"/>
      <c r="X163" s="65"/>
      <c r="Y163" s="65"/>
      <c r="Z163" s="65"/>
      <c r="AA163" s="65"/>
      <c r="AB163" s="65"/>
      <c r="AC163" s="66"/>
      <c r="AD163" s="65"/>
      <c r="AE163" s="65"/>
      <c r="AF163" s="65"/>
      <c r="AG163" s="65"/>
      <c r="AH163" s="65"/>
      <c r="AI163" s="66"/>
      <c r="AJ163" s="65"/>
      <c r="AK163" s="65"/>
    </row>
    <row r="164" spans="1:37" ht="11.25">
      <c r="A164" s="60" t="s">
        <v>184</v>
      </c>
      <c r="B164" s="83" t="s">
        <v>37</v>
      </c>
      <c r="C164" s="61"/>
      <c r="D164" s="62">
        <v>109</v>
      </c>
      <c r="E164" s="62">
        <v>2</v>
      </c>
      <c r="F164" s="62">
        <v>2</v>
      </c>
      <c r="G164" s="62">
        <v>475</v>
      </c>
      <c r="H164" s="62">
        <v>115</v>
      </c>
      <c r="I164" s="61"/>
      <c r="J164" s="63">
        <f t="shared" si="7"/>
        <v>703</v>
      </c>
      <c r="K164" s="61"/>
      <c r="L164" s="62">
        <v>7</v>
      </c>
      <c r="M164" s="61"/>
      <c r="N164" s="61"/>
      <c r="O164" s="62">
        <v>11</v>
      </c>
      <c r="P164" s="62">
        <v>11</v>
      </c>
      <c r="Q164" s="61"/>
      <c r="R164" s="64">
        <f t="shared" si="6"/>
        <v>29</v>
      </c>
      <c r="S164" s="63">
        <f t="shared" si="8"/>
        <v>732</v>
      </c>
      <c r="U164" s="66"/>
      <c r="V164" s="65"/>
      <c r="W164" s="65"/>
      <c r="X164" s="65"/>
      <c r="Y164" s="65"/>
      <c r="Z164" s="65"/>
      <c r="AA164" s="66"/>
      <c r="AB164" s="65"/>
      <c r="AC164" s="66"/>
      <c r="AD164" s="65"/>
      <c r="AE164" s="66"/>
      <c r="AF164" s="66"/>
      <c r="AG164" s="65"/>
      <c r="AH164" s="65"/>
      <c r="AI164" s="66"/>
      <c r="AJ164" s="65"/>
      <c r="AK164" s="65"/>
    </row>
    <row r="165" spans="1:37" ht="11.25">
      <c r="A165" s="60" t="s">
        <v>184</v>
      </c>
      <c r="B165" s="83" t="s">
        <v>15</v>
      </c>
      <c r="C165" s="62">
        <v>7</v>
      </c>
      <c r="D165" s="62">
        <v>3883</v>
      </c>
      <c r="E165" s="62">
        <v>41</v>
      </c>
      <c r="F165" s="62">
        <v>42</v>
      </c>
      <c r="G165" s="62">
        <v>1948</v>
      </c>
      <c r="H165" s="62">
        <v>4285</v>
      </c>
      <c r="I165" s="61">
        <v>1</v>
      </c>
      <c r="J165" s="63">
        <f t="shared" si="7"/>
        <v>10207</v>
      </c>
      <c r="K165" s="61">
        <v>1</v>
      </c>
      <c r="L165" s="62">
        <v>1051</v>
      </c>
      <c r="M165" s="62">
        <v>27</v>
      </c>
      <c r="N165" s="62">
        <v>15</v>
      </c>
      <c r="O165" s="62">
        <v>730</v>
      </c>
      <c r="P165" s="62">
        <v>1729</v>
      </c>
      <c r="Q165" s="61"/>
      <c r="R165" s="64">
        <f t="shared" si="6"/>
        <v>3553</v>
      </c>
      <c r="S165" s="63">
        <f t="shared" si="8"/>
        <v>13760</v>
      </c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6"/>
      <c r="AJ165" s="65"/>
      <c r="AK165" s="65"/>
    </row>
    <row r="166" spans="1:37" ht="11.25">
      <c r="A166" s="67" t="s">
        <v>184</v>
      </c>
      <c r="B166" s="68" t="s">
        <v>0</v>
      </c>
      <c r="C166" s="69">
        <v>37</v>
      </c>
      <c r="D166" s="69">
        <v>12782</v>
      </c>
      <c r="E166" s="69">
        <v>185</v>
      </c>
      <c r="F166" s="69">
        <v>185</v>
      </c>
      <c r="G166" s="69">
        <v>10809</v>
      </c>
      <c r="H166" s="69">
        <v>15626</v>
      </c>
      <c r="I166" s="69">
        <v>10</v>
      </c>
      <c r="J166" s="70">
        <f t="shared" si="7"/>
        <v>39634</v>
      </c>
      <c r="K166" s="69">
        <v>7</v>
      </c>
      <c r="L166" s="69">
        <v>3797</v>
      </c>
      <c r="M166" s="69">
        <v>74</v>
      </c>
      <c r="N166" s="69">
        <v>84</v>
      </c>
      <c r="O166" s="69">
        <v>3271</v>
      </c>
      <c r="P166" s="69">
        <v>6626</v>
      </c>
      <c r="Q166" s="69">
        <v>1</v>
      </c>
      <c r="R166" s="70">
        <f t="shared" si="6"/>
        <v>13860</v>
      </c>
      <c r="S166" s="70">
        <f t="shared" si="8"/>
        <v>53494</v>
      </c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0" t="s">
        <v>185</v>
      </c>
      <c r="B167" s="83" t="s">
        <v>63</v>
      </c>
      <c r="C167" s="62">
        <v>7</v>
      </c>
      <c r="D167" s="62">
        <v>2698</v>
      </c>
      <c r="E167" s="62">
        <v>14</v>
      </c>
      <c r="F167" s="62">
        <v>13</v>
      </c>
      <c r="G167" s="62">
        <v>2217</v>
      </c>
      <c r="H167" s="62">
        <v>1491</v>
      </c>
      <c r="I167" s="62"/>
      <c r="J167" s="63">
        <f t="shared" si="7"/>
        <v>6440</v>
      </c>
      <c r="K167" s="62">
        <v>3</v>
      </c>
      <c r="L167" s="62">
        <v>959</v>
      </c>
      <c r="M167" s="62">
        <v>7</v>
      </c>
      <c r="N167" s="62">
        <v>9</v>
      </c>
      <c r="O167" s="62">
        <v>667</v>
      </c>
      <c r="P167" s="62">
        <v>1093</v>
      </c>
      <c r="Q167" s="61">
        <v>1</v>
      </c>
      <c r="R167" s="64">
        <f t="shared" si="6"/>
        <v>2739</v>
      </c>
      <c r="S167" s="63">
        <f t="shared" si="8"/>
        <v>9179</v>
      </c>
      <c r="U167" s="65"/>
      <c r="V167" s="65"/>
      <c r="W167" s="65"/>
      <c r="X167" s="65"/>
      <c r="Y167" s="65"/>
      <c r="Z167" s="65"/>
      <c r="AA167" s="66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0" t="s">
        <v>185</v>
      </c>
      <c r="B168" s="83" t="s">
        <v>53</v>
      </c>
      <c r="C168" s="62">
        <v>1</v>
      </c>
      <c r="D168" s="62">
        <v>2249</v>
      </c>
      <c r="E168" s="62">
        <v>2</v>
      </c>
      <c r="F168" s="62">
        <v>3</v>
      </c>
      <c r="G168" s="62">
        <v>1565</v>
      </c>
      <c r="H168" s="62">
        <v>420</v>
      </c>
      <c r="I168" s="61"/>
      <c r="J168" s="63">
        <f t="shared" si="7"/>
        <v>4240</v>
      </c>
      <c r="K168" s="62">
        <v>1</v>
      </c>
      <c r="L168" s="62">
        <v>481</v>
      </c>
      <c r="M168" s="61">
        <v>1</v>
      </c>
      <c r="N168" s="62">
        <v>2</v>
      </c>
      <c r="O168" s="62">
        <v>282</v>
      </c>
      <c r="P168" s="62">
        <v>243</v>
      </c>
      <c r="Q168" s="61"/>
      <c r="R168" s="64">
        <f t="shared" si="6"/>
        <v>1010</v>
      </c>
      <c r="S168" s="63">
        <f t="shared" si="8"/>
        <v>5250</v>
      </c>
      <c r="U168" s="65"/>
      <c r="V168" s="65"/>
      <c r="W168" s="65"/>
      <c r="X168" s="65"/>
      <c r="Y168" s="65"/>
      <c r="Z168" s="65"/>
      <c r="AA168" s="66"/>
      <c r="AB168" s="65"/>
      <c r="AC168" s="65"/>
      <c r="AD168" s="65"/>
      <c r="AE168" s="65"/>
      <c r="AF168" s="65"/>
      <c r="AG168" s="65"/>
      <c r="AH168" s="65"/>
      <c r="AI168" s="66"/>
      <c r="AJ168" s="65"/>
      <c r="AK168" s="65"/>
    </row>
    <row r="169" spans="1:37" ht="11.25">
      <c r="A169" s="60" t="s">
        <v>185</v>
      </c>
      <c r="B169" s="83" t="s">
        <v>52</v>
      </c>
      <c r="C169" s="62">
        <v>1</v>
      </c>
      <c r="D169" s="62">
        <v>1517</v>
      </c>
      <c r="E169" s="62">
        <v>1</v>
      </c>
      <c r="F169" s="62">
        <v>4</v>
      </c>
      <c r="G169" s="62">
        <v>268</v>
      </c>
      <c r="H169" s="62">
        <v>267</v>
      </c>
      <c r="I169" s="61"/>
      <c r="J169" s="63">
        <f t="shared" si="7"/>
        <v>2058</v>
      </c>
      <c r="K169" s="61">
        <v>1</v>
      </c>
      <c r="L169" s="62">
        <v>263</v>
      </c>
      <c r="M169" s="62">
        <v>1</v>
      </c>
      <c r="N169" s="61"/>
      <c r="O169" s="62">
        <v>91</v>
      </c>
      <c r="P169" s="62">
        <v>121</v>
      </c>
      <c r="Q169" s="61"/>
      <c r="R169" s="64">
        <f t="shared" si="6"/>
        <v>477</v>
      </c>
      <c r="S169" s="63">
        <f t="shared" si="8"/>
        <v>2535</v>
      </c>
      <c r="U169" s="65"/>
      <c r="V169" s="65"/>
      <c r="W169" s="65"/>
      <c r="X169" s="65"/>
      <c r="Y169" s="65"/>
      <c r="Z169" s="65"/>
      <c r="AA169" s="66"/>
      <c r="AB169" s="65"/>
      <c r="AC169" s="65"/>
      <c r="AD169" s="65"/>
      <c r="AE169" s="65"/>
      <c r="AF169" s="65"/>
      <c r="AG169" s="65"/>
      <c r="AH169" s="65"/>
      <c r="AI169" s="66"/>
      <c r="AJ169" s="65"/>
      <c r="AK169" s="65"/>
    </row>
    <row r="170" spans="1:37" ht="11.25">
      <c r="A170" s="60" t="s">
        <v>185</v>
      </c>
      <c r="B170" s="83" t="s">
        <v>36</v>
      </c>
      <c r="C170" s="62">
        <v>2</v>
      </c>
      <c r="D170" s="62">
        <v>248</v>
      </c>
      <c r="E170" s="62">
        <v>4</v>
      </c>
      <c r="F170" s="61"/>
      <c r="G170" s="62">
        <v>106</v>
      </c>
      <c r="H170" s="62">
        <v>75</v>
      </c>
      <c r="I170" s="61"/>
      <c r="J170" s="63">
        <f t="shared" si="7"/>
        <v>435</v>
      </c>
      <c r="K170" s="61"/>
      <c r="L170" s="62">
        <v>59</v>
      </c>
      <c r="M170" s="61"/>
      <c r="N170" s="62">
        <v>1</v>
      </c>
      <c r="O170" s="62">
        <v>24</v>
      </c>
      <c r="P170" s="62">
        <v>43</v>
      </c>
      <c r="Q170" s="61"/>
      <c r="R170" s="64">
        <f t="shared" si="6"/>
        <v>127</v>
      </c>
      <c r="S170" s="63">
        <f t="shared" si="8"/>
        <v>562</v>
      </c>
      <c r="U170" s="65"/>
      <c r="V170" s="65"/>
      <c r="W170" s="65"/>
      <c r="X170" s="66"/>
      <c r="Y170" s="65"/>
      <c r="Z170" s="65"/>
      <c r="AA170" s="66"/>
      <c r="AB170" s="65"/>
      <c r="AC170" s="66"/>
      <c r="AD170" s="65"/>
      <c r="AE170" s="66"/>
      <c r="AF170" s="65"/>
      <c r="AG170" s="65"/>
      <c r="AH170" s="65"/>
      <c r="AI170" s="66"/>
      <c r="AJ170" s="65"/>
      <c r="AK170" s="65"/>
    </row>
    <row r="171" spans="1:37" ht="11.25">
      <c r="A171" s="60" t="s">
        <v>185</v>
      </c>
      <c r="B171" s="83" t="s">
        <v>24</v>
      </c>
      <c r="C171" s="61"/>
      <c r="D171" s="62">
        <v>351</v>
      </c>
      <c r="E171" s="61">
        <v>1</v>
      </c>
      <c r="F171" s="62">
        <v>1</v>
      </c>
      <c r="G171" s="62">
        <v>222</v>
      </c>
      <c r="H171" s="62">
        <v>109</v>
      </c>
      <c r="I171" s="61"/>
      <c r="J171" s="63">
        <f t="shared" si="7"/>
        <v>684</v>
      </c>
      <c r="K171" s="61"/>
      <c r="L171" s="62">
        <v>48</v>
      </c>
      <c r="M171" s="62"/>
      <c r="N171" s="61"/>
      <c r="O171" s="62">
        <v>37</v>
      </c>
      <c r="P171" s="62">
        <v>37</v>
      </c>
      <c r="Q171" s="61"/>
      <c r="R171" s="64">
        <f t="shared" si="6"/>
        <v>122</v>
      </c>
      <c r="S171" s="63">
        <f t="shared" si="8"/>
        <v>806</v>
      </c>
      <c r="U171" s="66"/>
      <c r="V171" s="65"/>
      <c r="W171" s="65"/>
      <c r="X171" s="65"/>
      <c r="Y171" s="65"/>
      <c r="Z171" s="65"/>
      <c r="AA171" s="66"/>
      <c r="AB171" s="65"/>
      <c r="AC171" s="66"/>
      <c r="AD171" s="65"/>
      <c r="AE171" s="66"/>
      <c r="AF171" s="66"/>
      <c r="AG171" s="65"/>
      <c r="AH171" s="65"/>
      <c r="AI171" s="66"/>
      <c r="AJ171" s="65"/>
      <c r="AK171" s="65"/>
    </row>
    <row r="172" spans="1:37" ht="11.25">
      <c r="A172" s="60" t="s">
        <v>185</v>
      </c>
      <c r="B172" s="83" t="s">
        <v>13</v>
      </c>
      <c r="C172" s="62">
        <v>23</v>
      </c>
      <c r="D172" s="62">
        <v>5217</v>
      </c>
      <c r="E172" s="62">
        <v>10</v>
      </c>
      <c r="F172" s="62">
        <v>19</v>
      </c>
      <c r="G172" s="62">
        <v>962</v>
      </c>
      <c r="H172" s="62">
        <v>2077</v>
      </c>
      <c r="I172" s="62">
        <v>3</v>
      </c>
      <c r="J172" s="63">
        <f t="shared" si="7"/>
        <v>8311</v>
      </c>
      <c r="K172" s="62">
        <v>8</v>
      </c>
      <c r="L172" s="62">
        <v>2155</v>
      </c>
      <c r="M172" s="62">
        <v>8</v>
      </c>
      <c r="N172" s="62">
        <v>8</v>
      </c>
      <c r="O172" s="62">
        <v>497</v>
      </c>
      <c r="P172" s="62">
        <v>1718</v>
      </c>
      <c r="Q172" s="62">
        <v>3</v>
      </c>
      <c r="R172" s="64">
        <f t="shared" si="6"/>
        <v>4397</v>
      </c>
      <c r="S172" s="63">
        <f t="shared" si="8"/>
        <v>12708</v>
      </c>
      <c r="U172" s="65"/>
      <c r="V172" s="65"/>
      <c r="W172" s="65"/>
      <c r="X172" s="65"/>
      <c r="Y172" s="65"/>
      <c r="Z172" s="65"/>
      <c r="AA172" s="66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0" t="s">
        <v>185</v>
      </c>
      <c r="B173" s="83" t="s">
        <v>11</v>
      </c>
      <c r="C173" s="62">
        <v>4</v>
      </c>
      <c r="D173" s="62">
        <v>1859</v>
      </c>
      <c r="E173" s="62">
        <v>7</v>
      </c>
      <c r="F173" s="62">
        <v>7</v>
      </c>
      <c r="G173" s="62">
        <v>2682</v>
      </c>
      <c r="H173" s="62">
        <v>1159</v>
      </c>
      <c r="I173" s="61"/>
      <c r="J173" s="63">
        <f t="shared" si="7"/>
        <v>5718</v>
      </c>
      <c r="K173" s="61">
        <v>1</v>
      </c>
      <c r="L173" s="62">
        <v>552</v>
      </c>
      <c r="M173" s="62">
        <v>1</v>
      </c>
      <c r="N173" s="62">
        <v>1</v>
      </c>
      <c r="O173" s="62">
        <v>573</v>
      </c>
      <c r="P173" s="62">
        <v>650</v>
      </c>
      <c r="Q173" s="61"/>
      <c r="R173" s="64">
        <f t="shared" si="6"/>
        <v>1778</v>
      </c>
      <c r="S173" s="63">
        <f t="shared" si="8"/>
        <v>7496</v>
      </c>
      <c r="U173" s="65"/>
      <c r="V173" s="65"/>
      <c r="W173" s="65"/>
      <c r="X173" s="65"/>
      <c r="Y173" s="65"/>
      <c r="Z173" s="65"/>
      <c r="AA173" s="66"/>
      <c r="AB173" s="65"/>
      <c r="AC173" s="66"/>
      <c r="AD173" s="65"/>
      <c r="AE173" s="65"/>
      <c r="AF173" s="65"/>
      <c r="AG173" s="65"/>
      <c r="AH173" s="65"/>
      <c r="AI173" s="66"/>
      <c r="AJ173" s="65"/>
      <c r="AK173" s="65"/>
    </row>
    <row r="174" spans="1:37" ht="11.25">
      <c r="A174" s="60" t="s">
        <v>185</v>
      </c>
      <c r="B174" s="83" t="s">
        <v>9</v>
      </c>
      <c r="C174" s="61">
        <v>2</v>
      </c>
      <c r="D174" s="62">
        <v>928</v>
      </c>
      <c r="E174" s="62">
        <v>3</v>
      </c>
      <c r="F174" s="62">
        <v>2</v>
      </c>
      <c r="G174" s="62">
        <v>536</v>
      </c>
      <c r="H174" s="62">
        <v>471</v>
      </c>
      <c r="I174" s="61"/>
      <c r="J174" s="63">
        <f t="shared" si="7"/>
        <v>1942</v>
      </c>
      <c r="K174" s="61"/>
      <c r="L174" s="62">
        <v>224</v>
      </c>
      <c r="M174" s="61"/>
      <c r="N174" s="62">
        <v>3</v>
      </c>
      <c r="O174" s="62">
        <v>128</v>
      </c>
      <c r="P174" s="62">
        <v>169</v>
      </c>
      <c r="Q174" s="61"/>
      <c r="R174" s="64">
        <f t="shared" si="6"/>
        <v>524</v>
      </c>
      <c r="S174" s="63">
        <f t="shared" si="8"/>
        <v>2466</v>
      </c>
      <c r="U174" s="65"/>
      <c r="V174" s="65"/>
      <c r="W174" s="65"/>
      <c r="X174" s="65"/>
      <c r="Y174" s="65"/>
      <c r="Z174" s="65"/>
      <c r="AA174" s="66"/>
      <c r="AB174" s="65"/>
      <c r="AC174" s="66"/>
      <c r="AD174" s="65"/>
      <c r="AE174" s="66"/>
      <c r="AF174" s="65"/>
      <c r="AG174" s="65"/>
      <c r="AH174" s="65"/>
      <c r="AI174" s="66"/>
      <c r="AJ174" s="65"/>
      <c r="AK174" s="65"/>
    </row>
    <row r="175" spans="1:37" ht="11.25">
      <c r="A175" s="67" t="s">
        <v>185</v>
      </c>
      <c r="B175" s="68" t="s">
        <v>0</v>
      </c>
      <c r="C175" s="69">
        <v>40</v>
      </c>
      <c r="D175" s="69">
        <v>15067</v>
      </c>
      <c r="E175" s="69">
        <v>42</v>
      </c>
      <c r="F175" s="69">
        <v>49</v>
      </c>
      <c r="G175" s="69">
        <v>8558</v>
      </c>
      <c r="H175" s="69">
        <v>6069</v>
      </c>
      <c r="I175" s="69">
        <v>3</v>
      </c>
      <c r="J175" s="70">
        <f t="shared" si="7"/>
        <v>29828</v>
      </c>
      <c r="K175" s="69">
        <v>14</v>
      </c>
      <c r="L175" s="69">
        <v>4741</v>
      </c>
      <c r="M175" s="69">
        <v>18</v>
      </c>
      <c r="N175" s="69">
        <v>24</v>
      </c>
      <c r="O175" s="69">
        <v>2299</v>
      </c>
      <c r="P175" s="69">
        <v>4074</v>
      </c>
      <c r="Q175" s="69">
        <v>4</v>
      </c>
      <c r="R175" s="70">
        <f t="shared" si="6"/>
        <v>11174</v>
      </c>
      <c r="S175" s="70">
        <f t="shared" si="8"/>
        <v>41002</v>
      </c>
      <c r="U175" s="65"/>
      <c r="V175" s="65"/>
      <c r="W175" s="65"/>
      <c r="X175" s="65"/>
      <c r="Y175" s="65"/>
      <c r="Z175" s="65"/>
      <c r="AA175" s="66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</row>
    <row r="176" spans="1:37" ht="11.25">
      <c r="A176" s="60" t="s">
        <v>186</v>
      </c>
      <c r="B176" s="83" t="s">
        <v>64</v>
      </c>
      <c r="C176" s="62">
        <v>6</v>
      </c>
      <c r="D176" s="62">
        <v>369</v>
      </c>
      <c r="E176" s="61">
        <v>1</v>
      </c>
      <c r="F176" s="62">
        <v>7</v>
      </c>
      <c r="G176" s="62">
        <v>861</v>
      </c>
      <c r="H176" s="62">
        <v>702</v>
      </c>
      <c r="I176" s="61"/>
      <c r="J176" s="63">
        <f t="shared" si="7"/>
        <v>1946</v>
      </c>
      <c r="K176" s="62">
        <v>1</v>
      </c>
      <c r="L176" s="62">
        <v>94</v>
      </c>
      <c r="M176" s="61"/>
      <c r="N176" s="61"/>
      <c r="O176" s="62">
        <v>143</v>
      </c>
      <c r="P176" s="62">
        <v>185</v>
      </c>
      <c r="Q176" s="61"/>
      <c r="R176" s="64">
        <f t="shared" si="6"/>
        <v>423</v>
      </c>
      <c r="S176" s="63">
        <f t="shared" si="8"/>
        <v>2369</v>
      </c>
      <c r="U176" s="65"/>
      <c r="V176" s="65"/>
      <c r="W176" s="65"/>
      <c r="X176" s="65"/>
      <c r="Y176" s="65"/>
      <c r="Z176" s="65"/>
      <c r="AA176" s="66"/>
      <c r="AB176" s="65"/>
      <c r="AC176" s="65"/>
      <c r="AD176" s="65"/>
      <c r="AE176" s="66"/>
      <c r="AF176" s="66"/>
      <c r="AG176" s="65"/>
      <c r="AH176" s="65"/>
      <c r="AI176" s="66"/>
      <c r="AJ176" s="65"/>
      <c r="AK176" s="65"/>
    </row>
    <row r="177" spans="1:37" ht="11.25">
      <c r="A177" s="60" t="s">
        <v>186</v>
      </c>
      <c r="B177" s="83" t="s">
        <v>55</v>
      </c>
      <c r="C177" s="62">
        <v>1</v>
      </c>
      <c r="D177" s="62">
        <v>178</v>
      </c>
      <c r="E177" s="62"/>
      <c r="F177" s="62">
        <v>4</v>
      </c>
      <c r="G177" s="62">
        <v>806</v>
      </c>
      <c r="H177" s="62">
        <v>209</v>
      </c>
      <c r="I177" s="61"/>
      <c r="J177" s="63">
        <f t="shared" si="7"/>
        <v>1198</v>
      </c>
      <c r="K177" s="61"/>
      <c r="L177" s="62">
        <v>30</v>
      </c>
      <c r="M177" s="61"/>
      <c r="N177" s="61"/>
      <c r="O177" s="62">
        <v>127</v>
      </c>
      <c r="P177" s="62">
        <v>80</v>
      </c>
      <c r="Q177" s="61"/>
      <c r="R177" s="64">
        <f t="shared" si="6"/>
        <v>237</v>
      </c>
      <c r="S177" s="63">
        <f t="shared" si="8"/>
        <v>1435</v>
      </c>
      <c r="U177" s="65"/>
      <c r="V177" s="65"/>
      <c r="W177" s="65"/>
      <c r="X177" s="65"/>
      <c r="Y177" s="65"/>
      <c r="Z177" s="65"/>
      <c r="AA177" s="66"/>
      <c r="AB177" s="65"/>
      <c r="AC177" s="66"/>
      <c r="AD177" s="65"/>
      <c r="AE177" s="66"/>
      <c r="AF177" s="66"/>
      <c r="AG177" s="65"/>
      <c r="AH177" s="65"/>
      <c r="AI177" s="66"/>
      <c r="AJ177" s="65"/>
      <c r="AK177" s="65"/>
    </row>
    <row r="178" spans="1:37" ht="11.25">
      <c r="A178" s="60" t="s">
        <v>186</v>
      </c>
      <c r="B178" s="83" t="s">
        <v>51</v>
      </c>
      <c r="C178" s="62">
        <v>5</v>
      </c>
      <c r="D178" s="62">
        <v>486</v>
      </c>
      <c r="E178" s="61">
        <v>3</v>
      </c>
      <c r="F178" s="62">
        <v>1</v>
      </c>
      <c r="G178" s="62">
        <v>887</v>
      </c>
      <c r="H178" s="62">
        <v>299</v>
      </c>
      <c r="I178" s="61"/>
      <c r="J178" s="63">
        <f t="shared" si="7"/>
        <v>1681</v>
      </c>
      <c r="K178" s="61"/>
      <c r="L178" s="62">
        <v>118</v>
      </c>
      <c r="M178" s="61"/>
      <c r="N178" s="61">
        <v>2</v>
      </c>
      <c r="O178" s="62">
        <v>184</v>
      </c>
      <c r="P178" s="62">
        <v>180</v>
      </c>
      <c r="Q178" s="61"/>
      <c r="R178" s="64">
        <f t="shared" si="6"/>
        <v>484</v>
      </c>
      <c r="S178" s="63">
        <f t="shared" si="8"/>
        <v>2165</v>
      </c>
      <c r="U178" s="65"/>
      <c r="V178" s="65"/>
      <c r="W178" s="65"/>
      <c r="X178" s="66"/>
      <c r="Y178" s="65"/>
      <c r="Z178" s="65"/>
      <c r="AA178" s="66"/>
      <c r="AB178" s="65"/>
      <c r="AC178" s="66"/>
      <c r="AD178" s="65"/>
      <c r="AE178" s="66"/>
      <c r="AF178" s="65"/>
      <c r="AG178" s="65"/>
      <c r="AH178" s="65"/>
      <c r="AI178" s="66"/>
      <c r="AJ178" s="65"/>
      <c r="AK178" s="65"/>
    </row>
    <row r="179" spans="1:37" ht="11.25">
      <c r="A179" s="60" t="s">
        <v>186</v>
      </c>
      <c r="B179" s="83" t="s">
        <v>33</v>
      </c>
      <c r="C179" s="61">
        <v>3</v>
      </c>
      <c r="D179" s="62">
        <v>206</v>
      </c>
      <c r="E179" s="61"/>
      <c r="F179" s="61">
        <v>1</v>
      </c>
      <c r="G179" s="62">
        <v>521</v>
      </c>
      <c r="H179" s="62">
        <v>191</v>
      </c>
      <c r="I179" s="61"/>
      <c r="J179" s="63">
        <f t="shared" si="7"/>
        <v>922</v>
      </c>
      <c r="K179" s="61"/>
      <c r="L179" s="62">
        <v>21</v>
      </c>
      <c r="M179" s="61"/>
      <c r="N179" s="62">
        <v>1</v>
      </c>
      <c r="O179" s="62">
        <v>54</v>
      </c>
      <c r="P179" s="62">
        <v>57</v>
      </c>
      <c r="Q179" s="61"/>
      <c r="R179" s="64">
        <f t="shared" si="6"/>
        <v>133</v>
      </c>
      <c r="S179" s="63">
        <f t="shared" si="8"/>
        <v>1055</v>
      </c>
      <c r="U179" s="65"/>
      <c r="V179" s="65"/>
      <c r="W179" s="66"/>
      <c r="X179" s="65"/>
      <c r="Y179" s="65"/>
      <c r="Z179" s="65"/>
      <c r="AA179" s="66"/>
      <c r="AB179" s="65"/>
      <c r="AC179" s="66"/>
      <c r="AD179" s="65"/>
      <c r="AE179" s="66"/>
      <c r="AF179" s="66"/>
      <c r="AG179" s="65"/>
      <c r="AH179" s="65"/>
      <c r="AI179" s="66"/>
      <c r="AJ179" s="65"/>
      <c r="AK179" s="65"/>
    </row>
    <row r="180" spans="1:37" ht="11.25">
      <c r="A180" s="60" t="s">
        <v>186</v>
      </c>
      <c r="B180" s="83" t="s">
        <v>32</v>
      </c>
      <c r="C180" s="62">
        <v>3</v>
      </c>
      <c r="D180" s="62">
        <v>723</v>
      </c>
      <c r="E180" s="62">
        <v>2</v>
      </c>
      <c r="F180" s="62">
        <v>9</v>
      </c>
      <c r="G180" s="62">
        <v>2311</v>
      </c>
      <c r="H180" s="62">
        <v>920</v>
      </c>
      <c r="I180" s="61"/>
      <c r="J180" s="63">
        <f t="shared" si="7"/>
        <v>3968</v>
      </c>
      <c r="K180" s="61"/>
      <c r="L180" s="62">
        <v>137</v>
      </c>
      <c r="M180" s="61"/>
      <c r="N180" s="62">
        <v>1</v>
      </c>
      <c r="O180" s="62">
        <v>387</v>
      </c>
      <c r="P180" s="62">
        <v>364</v>
      </c>
      <c r="Q180" s="61"/>
      <c r="R180" s="64">
        <f t="shared" si="6"/>
        <v>889</v>
      </c>
      <c r="S180" s="63">
        <f t="shared" si="8"/>
        <v>4857</v>
      </c>
      <c r="U180" s="65"/>
      <c r="V180" s="65"/>
      <c r="W180" s="65"/>
      <c r="X180" s="65"/>
      <c r="Y180" s="65"/>
      <c r="Z180" s="65"/>
      <c r="AA180" s="66"/>
      <c r="AB180" s="65"/>
      <c r="AC180" s="66"/>
      <c r="AD180" s="65"/>
      <c r="AE180" s="66"/>
      <c r="AF180" s="65"/>
      <c r="AG180" s="65"/>
      <c r="AH180" s="65"/>
      <c r="AI180" s="66"/>
      <c r="AJ180" s="65"/>
      <c r="AK180" s="65"/>
    </row>
    <row r="181" spans="1:37" ht="11.25">
      <c r="A181" s="60" t="s">
        <v>186</v>
      </c>
      <c r="B181" s="83" t="s">
        <v>27</v>
      </c>
      <c r="C181" s="62">
        <v>2</v>
      </c>
      <c r="D181" s="62">
        <v>461</v>
      </c>
      <c r="E181" s="62">
        <v>2</v>
      </c>
      <c r="F181" s="62">
        <v>3</v>
      </c>
      <c r="G181" s="62">
        <v>1452</v>
      </c>
      <c r="H181" s="62">
        <v>555</v>
      </c>
      <c r="I181" s="61"/>
      <c r="J181" s="63">
        <f t="shared" si="7"/>
        <v>2475</v>
      </c>
      <c r="K181" s="61"/>
      <c r="L181" s="62">
        <v>144</v>
      </c>
      <c r="M181" s="62">
        <v>1</v>
      </c>
      <c r="N181" s="62">
        <v>3</v>
      </c>
      <c r="O181" s="62">
        <v>320</v>
      </c>
      <c r="P181" s="62">
        <v>242</v>
      </c>
      <c r="Q181" s="61"/>
      <c r="R181" s="64">
        <f t="shared" si="6"/>
        <v>710</v>
      </c>
      <c r="S181" s="63">
        <f t="shared" si="8"/>
        <v>3185</v>
      </c>
      <c r="U181" s="65"/>
      <c r="V181" s="65"/>
      <c r="W181" s="65"/>
      <c r="X181" s="65"/>
      <c r="Y181" s="65"/>
      <c r="Z181" s="65"/>
      <c r="AA181" s="66"/>
      <c r="AB181" s="65"/>
      <c r="AC181" s="66"/>
      <c r="AD181" s="65"/>
      <c r="AE181" s="65"/>
      <c r="AF181" s="65"/>
      <c r="AG181" s="65"/>
      <c r="AH181" s="65"/>
      <c r="AI181" s="66"/>
      <c r="AJ181" s="65"/>
      <c r="AK181" s="65"/>
    </row>
    <row r="182" spans="1:37" ht="11.25">
      <c r="A182" s="60" t="s">
        <v>186</v>
      </c>
      <c r="B182" s="83" t="s">
        <v>20</v>
      </c>
      <c r="C182" s="62">
        <v>20</v>
      </c>
      <c r="D182" s="62">
        <v>2636</v>
      </c>
      <c r="E182" s="62">
        <v>6</v>
      </c>
      <c r="F182" s="62">
        <v>23</v>
      </c>
      <c r="G182" s="62">
        <v>5237</v>
      </c>
      <c r="H182" s="62">
        <v>3142</v>
      </c>
      <c r="I182" s="61"/>
      <c r="J182" s="63">
        <f t="shared" si="7"/>
        <v>11064</v>
      </c>
      <c r="K182" s="62">
        <v>1</v>
      </c>
      <c r="L182" s="62">
        <v>770</v>
      </c>
      <c r="M182" s="61"/>
      <c r="N182" s="62">
        <v>17</v>
      </c>
      <c r="O182" s="62">
        <v>1134</v>
      </c>
      <c r="P182" s="62">
        <v>1443</v>
      </c>
      <c r="Q182" s="61"/>
      <c r="R182" s="64">
        <f t="shared" si="6"/>
        <v>3365</v>
      </c>
      <c r="S182" s="63">
        <f t="shared" si="8"/>
        <v>14429</v>
      </c>
      <c r="U182" s="65"/>
      <c r="V182" s="65"/>
      <c r="W182" s="65"/>
      <c r="X182" s="65"/>
      <c r="Y182" s="65"/>
      <c r="Z182" s="65"/>
      <c r="AA182" s="66"/>
      <c r="AB182" s="65"/>
      <c r="AC182" s="65"/>
      <c r="AD182" s="65"/>
      <c r="AE182" s="66"/>
      <c r="AF182" s="65"/>
      <c r="AG182" s="65"/>
      <c r="AH182" s="65"/>
      <c r="AI182" s="66"/>
      <c r="AJ182" s="65"/>
      <c r="AK182" s="65"/>
    </row>
    <row r="183" spans="1:37" ht="11.25">
      <c r="A183" s="60" t="s">
        <v>186</v>
      </c>
      <c r="B183" s="83" t="s">
        <v>3</v>
      </c>
      <c r="C183" s="62">
        <v>6</v>
      </c>
      <c r="D183" s="62">
        <v>331</v>
      </c>
      <c r="E183" s="61">
        <v>1</v>
      </c>
      <c r="F183" s="62">
        <v>1</v>
      </c>
      <c r="G183" s="62">
        <v>1895</v>
      </c>
      <c r="H183" s="62">
        <v>414</v>
      </c>
      <c r="I183" s="61"/>
      <c r="J183" s="63">
        <f t="shared" si="7"/>
        <v>2648</v>
      </c>
      <c r="K183" s="61"/>
      <c r="L183" s="62">
        <v>80</v>
      </c>
      <c r="M183" s="61"/>
      <c r="N183" s="62"/>
      <c r="O183" s="62">
        <v>287</v>
      </c>
      <c r="P183" s="62">
        <v>197</v>
      </c>
      <c r="Q183" s="61"/>
      <c r="R183" s="64">
        <f t="shared" si="6"/>
        <v>564</v>
      </c>
      <c r="S183" s="63">
        <f t="shared" si="8"/>
        <v>3212</v>
      </c>
      <c r="U183" s="65"/>
      <c r="V183" s="65"/>
      <c r="W183" s="65"/>
      <c r="X183" s="65"/>
      <c r="Y183" s="65"/>
      <c r="Z183" s="65"/>
      <c r="AA183" s="66"/>
      <c r="AB183" s="65"/>
      <c r="AC183" s="66"/>
      <c r="AD183" s="65"/>
      <c r="AE183" s="66"/>
      <c r="AF183" s="66"/>
      <c r="AG183" s="65"/>
      <c r="AH183" s="65"/>
      <c r="AI183" s="66"/>
      <c r="AJ183" s="65"/>
      <c r="AK183" s="65"/>
    </row>
    <row r="184" spans="1:37" ht="11.25">
      <c r="A184" s="60" t="s">
        <v>186</v>
      </c>
      <c r="B184" s="83" t="s">
        <v>1</v>
      </c>
      <c r="C184" s="61">
        <v>11</v>
      </c>
      <c r="D184" s="62">
        <v>900</v>
      </c>
      <c r="E184" s="61"/>
      <c r="F184" s="62">
        <v>6</v>
      </c>
      <c r="G184" s="62">
        <v>2638</v>
      </c>
      <c r="H184" s="62">
        <v>1285</v>
      </c>
      <c r="I184" s="62">
        <v>2</v>
      </c>
      <c r="J184" s="63">
        <f t="shared" si="7"/>
        <v>4842</v>
      </c>
      <c r="K184" s="62">
        <v>1</v>
      </c>
      <c r="L184" s="62">
        <v>221</v>
      </c>
      <c r="M184" s="61"/>
      <c r="N184" s="62">
        <v>7</v>
      </c>
      <c r="O184" s="62">
        <v>544</v>
      </c>
      <c r="P184" s="62">
        <v>477</v>
      </c>
      <c r="Q184" s="61"/>
      <c r="R184" s="64">
        <f t="shared" si="6"/>
        <v>1250</v>
      </c>
      <c r="S184" s="63">
        <f t="shared" si="8"/>
        <v>6092</v>
      </c>
      <c r="U184" s="65"/>
      <c r="V184" s="65"/>
      <c r="W184" s="66"/>
      <c r="X184" s="65"/>
      <c r="Y184" s="65"/>
      <c r="Z184" s="65"/>
      <c r="AA184" s="65"/>
      <c r="AB184" s="65"/>
      <c r="AC184" s="65"/>
      <c r="AD184" s="65"/>
      <c r="AE184" s="66"/>
      <c r="AF184" s="65"/>
      <c r="AG184" s="65"/>
      <c r="AH184" s="65"/>
      <c r="AI184" s="66"/>
      <c r="AJ184" s="65"/>
      <c r="AK184" s="65"/>
    </row>
    <row r="185" spans="1:37" ht="11.25">
      <c r="A185" s="67" t="s">
        <v>186</v>
      </c>
      <c r="B185" s="68" t="s">
        <v>0</v>
      </c>
      <c r="C185" s="69">
        <v>57</v>
      </c>
      <c r="D185" s="69">
        <v>6290</v>
      </c>
      <c r="E185" s="69">
        <v>15</v>
      </c>
      <c r="F185" s="69">
        <v>55</v>
      </c>
      <c r="G185" s="69">
        <v>16608</v>
      </c>
      <c r="H185" s="69">
        <v>7717</v>
      </c>
      <c r="I185" s="69">
        <v>2</v>
      </c>
      <c r="J185" s="70">
        <f t="shared" si="7"/>
        <v>30744</v>
      </c>
      <c r="K185" s="69">
        <v>3</v>
      </c>
      <c r="L185" s="69">
        <v>1615</v>
      </c>
      <c r="M185" s="69">
        <v>1</v>
      </c>
      <c r="N185" s="69">
        <v>31</v>
      </c>
      <c r="O185" s="69">
        <v>3180</v>
      </c>
      <c r="P185" s="69">
        <v>3225</v>
      </c>
      <c r="Q185" s="69"/>
      <c r="R185" s="70">
        <f aca="true" t="shared" si="9" ref="L185:R185">SUM(R176:R184)</f>
        <v>8055</v>
      </c>
      <c r="S185" s="70">
        <f t="shared" si="8"/>
        <v>38799</v>
      </c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6"/>
      <c r="AJ185" s="65"/>
      <c r="AK185" s="65"/>
    </row>
    <row r="186" spans="1:37" ht="11.25">
      <c r="A186" s="60" t="s">
        <v>187</v>
      </c>
      <c r="B186" s="83" t="s">
        <v>60</v>
      </c>
      <c r="C186" s="62">
        <v>3</v>
      </c>
      <c r="D186" s="62">
        <v>851</v>
      </c>
      <c r="E186" s="61"/>
      <c r="F186" s="61">
        <v>2</v>
      </c>
      <c r="G186" s="62">
        <v>1172</v>
      </c>
      <c r="H186" s="62">
        <v>374</v>
      </c>
      <c r="I186" s="61"/>
      <c r="J186" s="63">
        <f t="shared" si="7"/>
        <v>2402</v>
      </c>
      <c r="K186" s="61"/>
      <c r="L186" s="62">
        <v>114</v>
      </c>
      <c r="M186" s="61"/>
      <c r="N186" s="62">
        <v>1</v>
      </c>
      <c r="O186" s="62">
        <v>173</v>
      </c>
      <c r="P186" s="62">
        <v>220</v>
      </c>
      <c r="Q186" s="61"/>
      <c r="R186" s="64">
        <f t="shared" si="6"/>
        <v>508</v>
      </c>
      <c r="S186" s="63">
        <f t="shared" si="8"/>
        <v>2910</v>
      </c>
      <c r="U186" s="65"/>
      <c r="V186" s="65"/>
      <c r="W186" s="65"/>
      <c r="X186" s="65"/>
      <c r="Y186" s="65"/>
      <c r="Z186" s="65"/>
      <c r="AA186" s="66"/>
      <c r="AB186" s="65"/>
      <c r="AC186" s="66"/>
      <c r="AD186" s="65"/>
      <c r="AE186" s="66"/>
      <c r="AF186" s="65"/>
      <c r="AG186" s="65"/>
      <c r="AH186" s="65"/>
      <c r="AI186" s="66"/>
      <c r="AJ186" s="65"/>
      <c r="AK186" s="65"/>
    </row>
    <row r="187" spans="1:37" ht="11.25">
      <c r="A187" s="60" t="s">
        <v>187</v>
      </c>
      <c r="B187" s="83" t="s">
        <v>59</v>
      </c>
      <c r="C187" s="62">
        <v>6</v>
      </c>
      <c r="D187" s="62">
        <v>819</v>
      </c>
      <c r="E187" s="62">
        <v>2</v>
      </c>
      <c r="F187" s="62">
        <v>7</v>
      </c>
      <c r="G187" s="62">
        <v>772</v>
      </c>
      <c r="H187" s="62">
        <v>447</v>
      </c>
      <c r="I187" s="61"/>
      <c r="J187" s="63">
        <f t="shared" si="7"/>
        <v>2053</v>
      </c>
      <c r="K187" s="61"/>
      <c r="L187" s="62">
        <v>265</v>
      </c>
      <c r="M187" s="61"/>
      <c r="N187" s="62">
        <v>1</v>
      </c>
      <c r="O187" s="62">
        <v>154</v>
      </c>
      <c r="P187" s="62">
        <v>275</v>
      </c>
      <c r="Q187" s="61"/>
      <c r="R187" s="64">
        <f t="shared" si="6"/>
        <v>695</v>
      </c>
      <c r="S187" s="63">
        <f t="shared" si="8"/>
        <v>2748</v>
      </c>
      <c r="U187" s="65"/>
      <c r="V187" s="65"/>
      <c r="W187" s="65"/>
      <c r="X187" s="65"/>
      <c r="Y187" s="65"/>
      <c r="Z187" s="65"/>
      <c r="AA187" s="66"/>
      <c r="AB187" s="65"/>
      <c r="AC187" s="66"/>
      <c r="AD187" s="65"/>
      <c r="AE187" s="66"/>
      <c r="AF187" s="65"/>
      <c r="AG187" s="65"/>
      <c r="AH187" s="65"/>
      <c r="AI187" s="66"/>
      <c r="AJ187" s="65"/>
      <c r="AK187" s="65"/>
    </row>
    <row r="188" spans="1:37" ht="11.25">
      <c r="A188" s="60" t="s">
        <v>187</v>
      </c>
      <c r="B188" s="83" t="s">
        <v>36</v>
      </c>
      <c r="C188" s="61">
        <v>3</v>
      </c>
      <c r="D188" s="62">
        <v>1777</v>
      </c>
      <c r="E188" s="62">
        <v>8</v>
      </c>
      <c r="F188" s="62">
        <v>12</v>
      </c>
      <c r="G188" s="62">
        <v>858</v>
      </c>
      <c r="H188" s="62">
        <v>656</v>
      </c>
      <c r="I188" s="61"/>
      <c r="J188" s="63">
        <f t="shared" si="7"/>
        <v>3314</v>
      </c>
      <c r="K188" s="61"/>
      <c r="L188" s="62">
        <v>380</v>
      </c>
      <c r="M188" s="61">
        <v>1</v>
      </c>
      <c r="N188" s="62">
        <v>2</v>
      </c>
      <c r="O188" s="62">
        <v>192</v>
      </c>
      <c r="P188" s="62">
        <v>279</v>
      </c>
      <c r="Q188" s="61"/>
      <c r="R188" s="64">
        <f t="shared" si="6"/>
        <v>854</v>
      </c>
      <c r="S188" s="63">
        <f t="shared" si="8"/>
        <v>4168</v>
      </c>
      <c r="U188" s="65"/>
      <c r="V188" s="65"/>
      <c r="W188" s="65"/>
      <c r="X188" s="65"/>
      <c r="Y188" s="65"/>
      <c r="Z188" s="65"/>
      <c r="AA188" s="66"/>
      <c r="AB188" s="65"/>
      <c r="AC188" s="66"/>
      <c r="AD188" s="65"/>
      <c r="AE188" s="65"/>
      <c r="AF188" s="65"/>
      <c r="AG188" s="65"/>
      <c r="AH188" s="65"/>
      <c r="AI188" s="66"/>
      <c r="AJ188" s="65"/>
      <c r="AK188" s="65"/>
    </row>
    <row r="189" spans="1:37" ht="11.25">
      <c r="A189" s="60" t="s">
        <v>187</v>
      </c>
      <c r="B189" s="83" t="s">
        <v>28</v>
      </c>
      <c r="C189" s="61">
        <v>7</v>
      </c>
      <c r="D189" s="62">
        <v>4146</v>
      </c>
      <c r="E189" s="62">
        <v>8</v>
      </c>
      <c r="F189" s="62">
        <v>23</v>
      </c>
      <c r="G189" s="62">
        <v>1882</v>
      </c>
      <c r="H189" s="62">
        <v>1396</v>
      </c>
      <c r="I189" s="62">
        <v>2</v>
      </c>
      <c r="J189" s="63">
        <f t="shared" si="7"/>
        <v>7464</v>
      </c>
      <c r="K189" s="62">
        <v>4</v>
      </c>
      <c r="L189" s="62">
        <v>1008</v>
      </c>
      <c r="M189" s="62">
        <v>3</v>
      </c>
      <c r="N189" s="62">
        <v>2</v>
      </c>
      <c r="O189" s="62">
        <v>526</v>
      </c>
      <c r="P189" s="62">
        <v>664</v>
      </c>
      <c r="Q189" s="61"/>
      <c r="R189" s="64">
        <f t="shared" si="6"/>
        <v>2207</v>
      </c>
      <c r="S189" s="63">
        <f t="shared" si="8"/>
        <v>9671</v>
      </c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6"/>
      <c r="AJ189" s="65"/>
      <c r="AK189" s="65"/>
    </row>
    <row r="190" spans="1:37" ht="11.25">
      <c r="A190" s="60" t="s">
        <v>187</v>
      </c>
      <c r="B190" s="83" t="s">
        <v>19</v>
      </c>
      <c r="C190" s="62">
        <v>14</v>
      </c>
      <c r="D190" s="62">
        <v>3113</v>
      </c>
      <c r="E190" s="62">
        <v>9</v>
      </c>
      <c r="F190" s="62">
        <v>17</v>
      </c>
      <c r="G190" s="62">
        <v>3344</v>
      </c>
      <c r="H190" s="62">
        <v>2084</v>
      </c>
      <c r="I190" s="61">
        <v>1</v>
      </c>
      <c r="J190" s="63">
        <f t="shared" si="7"/>
        <v>8582</v>
      </c>
      <c r="K190" s="62">
        <v>3</v>
      </c>
      <c r="L190" s="62">
        <v>1162</v>
      </c>
      <c r="M190" s="62">
        <v>5</v>
      </c>
      <c r="N190" s="62">
        <v>5</v>
      </c>
      <c r="O190" s="62">
        <v>867</v>
      </c>
      <c r="P190" s="62">
        <v>1264</v>
      </c>
      <c r="Q190" s="61"/>
      <c r="R190" s="64">
        <f t="shared" si="6"/>
        <v>3306</v>
      </c>
      <c r="S190" s="63">
        <f t="shared" si="8"/>
        <v>11888</v>
      </c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6"/>
      <c r="AJ190" s="65"/>
      <c r="AK190" s="65"/>
    </row>
    <row r="191" spans="1:37" ht="11.25">
      <c r="A191" s="60" t="s">
        <v>187</v>
      </c>
      <c r="B191" s="83" t="s">
        <v>14</v>
      </c>
      <c r="C191" s="61">
        <v>2</v>
      </c>
      <c r="D191" s="62">
        <v>1298</v>
      </c>
      <c r="E191" s="61"/>
      <c r="F191" s="62">
        <v>11</v>
      </c>
      <c r="G191" s="62">
        <v>2321</v>
      </c>
      <c r="H191" s="62">
        <v>1482</v>
      </c>
      <c r="I191" s="61">
        <v>2</v>
      </c>
      <c r="J191" s="63">
        <f t="shared" si="7"/>
        <v>5116</v>
      </c>
      <c r="K191" s="62">
        <v>2</v>
      </c>
      <c r="L191" s="62">
        <v>408</v>
      </c>
      <c r="M191" s="62">
        <v>1</v>
      </c>
      <c r="N191" s="62">
        <v>5</v>
      </c>
      <c r="O191" s="62">
        <v>625</v>
      </c>
      <c r="P191" s="62">
        <v>720</v>
      </c>
      <c r="Q191" s="61"/>
      <c r="R191" s="64">
        <f t="shared" si="6"/>
        <v>1761</v>
      </c>
      <c r="S191" s="63">
        <f t="shared" si="8"/>
        <v>6877</v>
      </c>
      <c r="U191" s="66"/>
      <c r="V191" s="65"/>
      <c r="W191" s="66"/>
      <c r="X191" s="65"/>
      <c r="Y191" s="65"/>
      <c r="Z191" s="65"/>
      <c r="AA191" s="66"/>
      <c r="AB191" s="65"/>
      <c r="AC191" s="65"/>
      <c r="AD191" s="65"/>
      <c r="AE191" s="65"/>
      <c r="AF191" s="65"/>
      <c r="AG191" s="65"/>
      <c r="AH191" s="65"/>
      <c r="AI191" s="66"/>
      <c r="AJ191" s="65"/>
      <c r="AK191" s="65"/>
    </row>
    <row r="192" spans="1:37" ht="11.25">
      <c r="A192" s="67" t="s">
        <v>187</v>
      </c>
      <c r="B192" s="68" t="s">
        <v>0</v>
      </c>
      <c r="C192" s="69">
        <v>35</v>
      </c>
      <c r="D192" s="69">
        <v>12004</v>
      </c>
      <c r="E192" s="69">
        <v>27</v>
      </c>
      <c r="F192" s="69">
        <v>72</v>
      </c>
      <c r="G192" s="69">
        <v>10349</v>
      </c>
      <c r="H192" s="69">
        <v>6439</v>
      </c>
      <c r="I192" s="69">
        <v>5</v>
      </c>
      <c r="J192" s="70">
        <f t="shared" si="7"/>
        <v>28931</v>
      </c>
      <c r="K192" s="69">
        <v>9</v>
      </c>
      <c r="L192" s="69">
        <v>3337</v>
      </c>
      <c r="M192" s="69">
        <v>10</v>
      </c>
      <c r="N192" s="69">
        <v>16</v>
      </c>
      <c r="O192" s="69">
        <v>2537</v>
      </c>
      <c r="P192" s="69">
        <v>3422</v>
      </c>
      <c r="Q192" s="69"/>
      <c r="R192" s="70">
        <f aca="true" t="shared" si="10" ref="L192:R192">SUM(R186:R191)</f>
        <v>9331</v>
      </c>
      <c r="S192" s="70">
        <f t="shared" si="8"/>
        <v>38262</v>
      </c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6"/>
      <c r="AJ192" s="65"/>
      <c r="AK192" s="65"/>
    </row>
    <row r="193" spans="1:37" ht="11.25">
      <c r="A193" s="60" t="s">
        <v>188</v>
      </c>
      <c r="B193" s="83" t="s">
        <v>26</v>
      </c>
      <c r="C193" s="62">
        <v>10</v>
      </c>
      <c r="D193" s="62">
        <v>2005</v>
      </c>
      <c r="E193" s="62">
        <v>7</v>
      </c>
      <c r="F193" s="62">
        <v>13</v>
      </c>
      <c r="G193" s="62">
        <v>5068</v>
      </c>
      <c r="H193" s="62">
        <v>2537</v>
      </c>
      <c r="I193" s="62">
        <v>1</v>
      </c>
      <c r="J193" s="63">
        <f t="shared" si="7"/>
        <v>9641</v>
      </c>
      <c r="K193" s="61"/>
      <c r="L193" s="62">
        <v>435</v>
      </c>
      <c r="M193" s="62">
        <v>1</v>
      </c>
      <c r="N193" s="62">
        <v>7</v>
      </c>
      <c r="O193" s="62">
        <v>734</v>
      </c>
      <c r="P193" s="62">
        <v>933</v>
      </c>
      <c r="Q193" s="61"/>
      <c r="R193" s="64">
        <f t="shared" si="6"/>
        <v>2110</v>
      </c>
      <c r="S193" s="63">
        <f t="shared" si="8"/>
        <v>11751</v>
      </c>
      <c r="U193" s="65"/>
      <c r="V193" s="65"/>
      <c r="W193" s="65"/>
      <c r="X193" s="65"/>
      <c r="Y193" s="65"/>
      <c r="Z193" s="65"/>
      <c r="AA193" s="65"/>
      <c r="AB193" s="65"/>
      <c r="AC193" s="66"/>
      <c r="AD193" s="65"/>
      <c r="AE193" s="65"/>
      <c r="AF193" s="65"/>
      <c r="AG193" s="65"/>
      <c r="AH193" s="65"/>
      <c r="AI193" s="66"/>
      <c r="AJ193" s="65"/>
      <c r="AK193" s="65"/>
    </row>
    <row r="194" spans="1:37" ht="11.25">
      <c r="A194" s="60" t="s">
        <v>188</v>
      </c>
      <c r="B194" s="83" t="s">
        <v>16</v>
      </c>
      <c r="C194" s="62">
        <v>5</v>
      </c>
      <c r="D194" s="62">
        <v>446</v>
      </c>
      <c r="E194" s="61"/>
      <c r="F194" s="62">
        <v>8</v>
      </c>
      <c r="G194" s="62">
        <v>1395</v>
      </c>
      <c r="H194" s="62">
        <v>551</v>
      </c>
      <c r="I194" s="61"/>
      <c r="J194" s="63">
        <f t="shared" si="7"/>
        <v>2405</v>
      </c>
      <c r="K194" s="61"/>
      <c r="L194" s="62">
        <v>138</v>
      </c>
      <c r="M194" s="61"/>
      <c r="N194" s="62">
        <v>1</v>
      </c>
      <c r="O194" s="62">
        <v>318</v>
      </c>
      <c r="P194" s="62">
        <v>213</v>
      </c>
      <c r="Q194" s="61"/>
      <c r="R194" s="64">
        <f t="shared" si="6"/>
        <v>670</v>
      </c>
      <c r="S194" s="63">
        <f t="shared" si="8"/>
        <v>3075</v>
      </c>
      <c r="U194" s="65"/>
      <c r="V194" s="65"/>
      <c r="W194" s="66"/>
      <c r="X194" s="65"/>
      <c r="Y194" s="65"/>
      <c r="Z194" s="65"/>
      <c r="AA194" s="66"/>
      <c r="AB194" s="65"/>
      <c r="AC194" s="66"/>
      <c r="AD194" s="65"/>
      <c r="AE194" s="66"/>
      <c r="AF194" s="65"/>
      <c r="AG194" s="65"/>
      <c r="AH194" s="65"/>
      <c r="AI194" s="66"/>
      <c r="AJ194" s="65"/>
      <c r="AK194" s="65"/>
    </row>
    <row r="195" spans="1:37" ht="11.25">
      <c r="A195" s="60" t="s">
        <v>188</v>
      </c>
      <c r="B195" s="83" t="s">
        <v>6</v>
      </c>
      <c r="C195" s="61">
        <v>1</v>
      </c>
      <c r="D195" s="62">
        <v>255</v>
      </c>
      <c r="E195" s="61"/>
      <c r="F195" s="61"/>
      <c r="G195" s="62">
        <v>887</v>
      </c>
      <c r="H195" s="62">
        <v>267</v>
      </c>
      <c r="I195" s="61"/>
      <c r="J195" s="63">
        <f t="shared" si="7"/>
        <v>1410</v>
      </c>
      <c r="K195" s="61"/>
      <c r="L195" s="62">
        <v>93</v>
      </c>
      <c r="M195" s="61"/>
      <c r="N195" s="61"/>
      <c r="O195" s="62">
        <v>184</v>
      </c>
      <c r="P195" s="62">
        <v>150</v>
      </c>
      <c r="Q195" s="61"/>
      <c r="R195" s="64">
        <f t="shared" si="6"/>
        <v>427</v>
      </c>
      <c r="S195" s="63">
        <f t="shared" si="8"/>
        <v>1837</v>
      </c>
      <c r="U195" s="66"/>
      <c r="V195" s="65"/>
      <c r="W195" s="66"/>
      <c r="X195" s="66"/>
      <c r="Y195" s="65"/>
      <c r="Z195" s="65"/>
      <c r="AA195" s="66"/>
      <c r="AB195" s="65"/>
      <c r="AC195" s="66"/>
      <c r="AD195" s="65"/>
      <c r="AE195" s="66"/>
      <c r="AF195" s="66"/>
      <c r="AG195" s="65"/>
      <c r="AH195" s="65"/>
      <c r="AI195" s="66"/>
      <c r="AJ195" s="65"/>
      <c r="AK195" s="65"/>
    </row>
    <row r="196" spans="1:37" ht="11.25">
      <c r="A196" s="60" t="s">
        <v>188</v>
      </c>
      <c r="B196" s="83" t="s">
        <v>2</v>
      </c>
      <c r="C196" s="62">
        <v>41</v>
      </c>
      <c r="D196" s="62">
        <v>4915</v>
      </c>
      <c r="E196" s="62">
        <v>16</v>
      </c>
      <c r="F196" s="62">
        <v>76</v>
      </c>
      <c r="G196" s="62">
        <v>10015</v>
      </c>
      <c r="H196" s="62">
        <v>7522</v>
      </c>
      <c r="I196" s="61">
        <v>1</v>
      </c>
      <c r="J196" s="63">
        <f t="shared" si="7"/>
        <v>22586</v>
      </c>
      <c r="K196" s="62">
        <v>2</v>
      </c>
      <c r="L196" s="62">
        <v>1118</v>
      </c>
      <c r="M196" s="62">
        <v>5</v>
      </c>
      <c r="N196" s="62">
        <v>9</v>
      </c>
      <c r="O196" s="62">
        <v>1673</v>
      </c>
      <c r="P196" s="62">
        <v>2354</v>
      </c>
      <c r="Q196" s="62">
        <v>1</v>
      </c>
      <c r="R196" s="64">
        <f>SUM(K196:Q196)</f>
        <v>5162</v>
      </c>
      <c r="S196" s="63">
        <f t="shared" si="8"/>
        <v>27748</v>
      </c>
      <c r="U196" s="65"/>
      <c r="V196" s="65"/>
      <c r="W196" s="65"/>
      <c r="X196" s="65"/>
      <c r="Y196" s="65"/>
      <c r="Z196" s="65"/>
      <c r="AA196" s="66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</row>
    <row r="197" spans="1:37" ht="11.25">
      <c r="A197" s="67" t="s">
        <v>188</v>
      </c>
      <c r="B197" s="68" t="s">
        <v>0</v>
      </c>
      <c r="C197" s="69">
        <v>57</v>
      </c>
      <c r="D197" s="69">
        <v>7621</v>
      </c>
      <c r="E197" s="69">
        <v>23</v>
      </c>
      <c r="F197" s="69">
        <v>97</v>
      </c>
      <c r="G197" s="69">
        <v>17365</v>
      </c>
      <c r="H197" s="69">
        <v>10877</v>
      </c>
      <c r="I197" s="69">
        <v>2</v>
      </c>
      <c r="J197" s="70">
        <f>SUM(C197:I197)</f>
        <v>36042</v>
      </c>
      <c r="K197" s="69">
        <v>2</v>
      </c>
      <c r="L197" s="69">
        <v>1784</v>
      </c>
      <c r="M197" s="69">
        <v>6</v>
      </c>
      <c r="N197" s="69">
        <v>17</v>
      </c>
      <c r="O197" s="69">
        <v>2909</v>
      </c>
      <c r="P197" s="69">
        <v>3650</v>
      </c>
      <c r="Q197" s="69">
        <v>1</v>
      </c>
      <c r="R197" s="70">
        <f aca="true" t="shared" si="11" ref="L197:R197">SUM(R193:R196)</f>
        <v>8369</v>
      </c>
      <c r="S197" s="70">
        <f>SUM(J197,R197)</f>
        <v>44411</v>
      </c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</row>
    <row r="198" spans="1:37" ht="11.25">
      <c r="A198" s="72" t="s">
        <v>189</v>
      </c>
      <c r="B198" s="73"/>
      <c r="C198" s="74">
        <f>SUM((C7,C9,C12,C14,C16,C19,C21,C23,C26,C28,C30),(C32,C36,C38,C40,C42,C44,C46,C48,C50,C53,C55,C57,C59,C61),(C63,C65,C67,C69,C71,C73,C75,C80,C82,C84,C86,C88,C91,C93),(C96,C98,C100,C102,C104,C107,C109,C112,C114,C117,C119,C121,C123,C125),(C128,C130,C134,C141,C148,C153,C160,C166,C175,C185,C192,C197))</f>
        <v>2730</v>
      </c>
      <c r="D198" s="74">
        <f>SUM((D7,D9,D12,D14,D16,D19,D21,D23,D26,D28,D30),(D32,D36,D38,D40,D42,D44,D46,D48,D50,D53,D55,D57,D59,D61),(D63,D65,D67,D69,D71,D73,D75,D80,D82,D84,D86,D88,D91,D93),(D96,D98,D100,D102,D104,D107,D109,D112,D114,D117,D119,D121,D123,D125),(D128,D130,D134,D141,D148,D153,D160,D166,D175,D185,D192,D197))</f>
        <v>810596</v>
      </c>
      <c r="E198" s="74">
        <f>SUM((E7,E9,E12,E14,E16,E19,E21,E23,E26,E28,E30),(E32,E36,E38,E40,E42,E44,E46,E48,E50,E53,E55,E57,E59,E61),(E63,E65,E67,E69,E71,E73,E75,E80,E82,E84,E86,E88,E91,E93),(E96,E98,E100,E102,E104,E107,E109,E112,E114,E117,E119,E121,E123,E125),(E128,E130,E134,E141,E148,E153,E160,E166,E175,E185,E192,E197))</f>
        <v>4996</v>
      </c>
      <c r="F198" s="74">
        <f>SUM((F7,F9,F12,F14,F16,F19,F21,F23,F26,F28,F30),(F32,F36,F38,F40,F42,F44,F46,F48,F50,F53,F55,F57,F59,F61),(F63,F65,F67,F69,F71,F73,F75,F80,F82,F84,F86,F88,F91,F93),(F96,F98,F100,F102,F104,F107,F109,F112,F114,F117,F119,F121,F123,F125),(F128,F130,F134,F141,F148,F153,F160,F166,F175,F185,F192,F197))</f>
        <v>10538</v>
      </c>
      <c r="G198" s="74">
        <f>SUM((G7,G9,G12,G14,G16,G19,G21,G23,G26,G28,G30),(G32,G36,G38,G40,G42,G44,G46,G48,G50,G53,G55,G57,G59,G61),(G63,G65,G67,G69,G71,G73,G75,G80,G82,G84,G86,G88,G91,G93),(G96,G98,G100,G102,G104,G107,G109,G112,G114,G117,G119,G121,G123,G125),(G128,G130,G134,G141,G148,G153,G160,G166,G175,G185,G192,G197))</f>
        <v>874423</v>
      </c>
      <c r="H198" s="74">
        <f>SUM((H7,H9,H12,H14,H16,H19,H21,H23,H26,H28,H30),(H32,H36,H38,H40,H42,H44,H46,H48,H50,H53,H55,H57,H59,H61),(H63,H65,H67,H69,H71,H73,H75,H80,H82,H84,H86,H88,H91,H93),(H96,H98,H100,H102,H104,H107,H109,H112,H114,H117,H119,H121,H123,H125),(H128,H130,H134,H141,H148,H153,H160,H166,H175,H185,H192,H197))</f>
        <v>769792</v>
      </c>
      <c r="I198" s="74">
        <f>SUM((I7,I9,I12,I14,I16,I19,I21,I23,I26,I28,I30),(I32,I36,I38,I40,I42,I44,I46,I48,I50,I53,I55,I57,I59,I61),(I63,I65,I67,I69,I71,I73,I75,I80,I82,I84,I86,I88,I91,I93),(I96,I98,I100,I102,I104,I107,I109,I112,I114,I117,I119,I121,I123,I125),(I128,I130,I134,I141,I148,I153,I160,I166,I175,I185,I192,I197))</f>
        <v>231</v>
      </c>
      <c r="J198" s="75">
        <f>SUM(C198:I198)</f>
        <v>2473306</v>
      </c>
      <c r="K198" s="74">
        <f>SUM((K7,K9,K12,K14,K16,K19,K21,K23,K26,K28,K30),(K32,K36,K38,K40,K42,K44,K46,K48,K50,K53,K55,K57,K59,K61),(K63,K65,K67,K69,K71,K73,K75,K80,K82,K84,K86,K88,K91,K93),(K96,K98,K100,K102,K104,K107,K109,K112,K114,K117,K119,K121,K123,K125),(K128,K130,K134,K141,K148,K153,K160,K166,K175,K185,K192,K197))</f>
        <v>569</v>
      </c>
      <c r="L198" s="74">
        <f>SUM((L7,L9,L12,L14,L16,L19,L21,L23,L26,L28,L30),(L32,L36,L38,L40,L42,L44,L46,L48,L50,L53,L55,L57,L59,L61),(L63,L65,L67,L69,L71,L73,L75,L80,L82,L84,L86,L88,L91,L93),(L96,L98,L100,L102,L104,L107,L109,L112,L114,L117,L119,L121,L123,L125),(L128,L130,L134,L141,L148,L153,L160,L166,L175,L185,L192,L197))</f>
        <v>261067</v>
      </c>
      <c r="M198" s="74">
        <f>SUM((M7,M9,M12,M14,M16,M19,M21,M23,M26,M28,M30),(M32,M36,M38,M40,M42,M44,M46,M48,M50,M53,M55,M57,M59,M61),(M63,M65,M67,M69,M71,M73,M75,M80,M82,M84,M86,M88,M91,M93),(M96,M98,M100,M102,M104,M107,M109,M112,M114,M117,M119,M121,M123,M125),(M128,M130,M134,M141,M148,M153,M160,M166,M175,M185,M192,M197))</f>
        <v>2559</v>
      </c>
      <c r="N198" s="74">
        <f>SUM((N7,N9,N12,N14,N16,N19,N21,N23,N26,N28,N30),(N32,N36,N38,N40,N42,N44,N46,N48,N50,N53,N55,N57,N59,N61),(N63,N65,N67,N69,N71,N73,N75,N80,N82,N84,N86,N88,N91,N93),(N96,N98,N100,N102,N104,N107,N109,N112,N114,N117,N119,N121,N123,N125),(N128,N130,N134,N141,N148,N153,N160,N166,N175,N185,N192,N197))</f>
        <v>4037</v>
      </c>
      <c r="O198" s="74">
        <f>SUM((O7,O9,O12,O14,O16,O19,O21,O23,O26,O28,O30),(O32,O36,O38,O40,O42,O44,O46,O48,O50,O53,O55,O57,O59,O61),(O63,O65,O67,O69,O71,O73,O75,O80,O82,O84,O86,O88,O91,O93),(O96,O98,O100,O102,O104,O107,O109,O112,O114,O117,O119,O121,O123,O125),(O128,O130,O134,O141,O148,O153,O160,O166,O175,O185,O192,O197))</f>
        <v>207059</v>
      </c>
      <c r="P198" s="74">
        <f>SUM((P7,P9,P12,P14,P16,P19,P21,P23,P26,P28,P30),(P32,P36,P38,P40,P42,P44,P46,P48,P50,P53,P55,P57,P59,P61),(P63,P65,P67,P69,P71,P73,P75,P80,P82,P84,P86,P88,P91,P93),(P96,P98,P100,P102,P104,P107,P109,P112,P114,P117,P119,P121,P123,P125),(P128,P130,P134,P141,P148,P153,P160,P166,P175,P185,P192,P197))</f>
        <v>340507</v>
      </c>
      <c r="Q198" s="74">
        <f>SUM((Q7,Q9,Q12,Q14,Q16,Q19,Q21,Q23,Q26,Q28,Q30),(Q32,Q36,Q38,Q40,Q42,Q44,Q46,Q48,Q50,Q53,Q55,Q57,Q59,Q61),(Q63,Q65,Q67,Q69,Q71,Q73,Q75,Q80,Q82,Q84,Q86,Q88,Q91,Q93),(Q96,Q98,Q100,Q102,Q104,Q107,Q109,Q112,Q114,Q117,Q119,Q121,Q123,Q125),(Q128,Q130,Q134,Q141,Q148,Q153,Q160,Q166,Q175,Q185,Q192,Q197))</f>
        <v>102</v>
      </c>
      <c r="R198" s="75">
        <f>SUM((R7,R9,R12,R14,R16,R19,R21,R23,R26,R28,R30),(R32,R36,R38,R40,R42,R44,R46,R48,R50,R53,R55,R57,R59,R61),(R63,R65,R67,R69,R71,R73,R75,R80,R82,R84,R86,R88,R91,R93),(R96,R98,R100,R102,R104,R107,R109,R112,R114,R117,R119,R121,R123,R125),(R128,R130,R134,R141,R148,R153,R160,R166,R175,R185,R192,R197))</f>
        <v>815900</v>
      </c>
      <c r="S198" s="75">
        <f>SUM(J198,R198)</f>
        <v>3289206</v>
      </c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</row>
  </sheetData>
  <sheetProtection/>
  <mergeCells count="72">
    <mergeCell ref="A7:B7"/>
    <mergeCell ref="A9:B9"/>
    <mergeCell ref="A12:B12"/>
    <mergeCell ref="A14:B14"/>
    <mergeCell ref="A16:B16"/>
    <mergeCell ref="A19:B19"/>
    <mergeCell ref="A21:B21"/>
    <mergeCell ref="A23:B23"/>
    <mergeCell ref="A26:B26"/>
    <mergeCell ref="A28:B28"/>
    <mergeCell ref="A30:B30"/>
    <mergeCell ref="A32:B32"/>
    <mergeCell ref="A36:B36"/>
    <mergeCell ref="A38:B38"/>
    <mergeCell ref="A40:B40"/>
    <mergeCell ref="A42:B42"/>
    <mergeCell ref="A44:B44"/>
    <mergeCell ref="A46:B46"/>
    <mergeCell ref="A48:B48"/>
    <mergeCell ref="A50:B50"/>
    <mergeCell ref="A53:B53"/>
    <mergeCell ref="A55:B55"/>
    <mergeCell ref="A57:B57"/>
    <mergeCell ref="A59:B59"/>
    <mergeCell ref="A61:B61"/>
    <mergeCell ref="A63:B63"/>
    <mergeCell ref="A65:B65"/>
    <mergeCell ref="A67:B67"/>
    <mergeCell ref="A69:B69"/>
    <mergeCell ref="A71:B71"/>
    <mergeCell ref="A73:B73"/>
    <mergeCell ref="A75:B75"/>
    <mergeCell ref="A80:B80"/>
    <mergeCell ref="A82:B82"/>
    <mergeCell ref="A84:B84"/>
    <mergeCell ref="A86:B86"/>
    <mergeCell ref="A88:B88"/>
    <mergeCell ref="A91:B91"/>
    <mergeCell ref="A93:B93"/>
    <mergeCell ref="A96:B96"/>
    <mergeCell ref="A98:B98"/>
    <mergeCell ref="A100:B100"/>
    <mergeCell ref="A102:B102"/>
    <mergeCell ref="A104:B104"/>
    <mergeCell ref="A107:B107"/>
    <mergeCell ref="A109:B109"/>
    <mergeCell ref="A112:B112"/>
    <mergeCell ref="A114:B114"/>
    <mergeCell ref="A117:B117"/>
    <mergeCell ref="A119:B119"/>
    <mergeCell ref="A121:B121"/>
    <mergeCell ref="A123:B123"/>
    <mergeCell ref="A125:B125"/>
    <mergeCell ref="A128:B128"/>
    <mergeCell ref="A130:B130"/>
    <mergeCell ref="A134:B134"/>
    <mergeCell ref="A141:B141"/>
    <mergeCell ref="A148:B148"/>
    <mergeCell ref="A153:B153"/>
    <mergeCell ref="A160:B160"/>
    <mergeCell ref="A166:B166"/>
    <mergeCell ref="A175:B175"/>
    <mergeCell ref="A185:B185"/>
    <mergeCell ref="A192:B192"/>
    <mergeCell ref="A197:B197"/>
    <mergeCell ref="A198:B198"/>
    <mergeCell ref="A2:A3"/>
    <mergeCell ref="B2:B3"/>
    <mergeCell ref="C2:I2"/>
    <mergeCell ref="K2:Q2"/>
    <mergeCell ref="S2:S3"/>
    <mergeCell ref="A1:S1"/>
  </mergeCells>
  <printOptions/>
  <pageMargins left="0.75" right="0.75" top="1" bottom="1" header="0.5" footer="0.5"/>
  <pageSetup fitToHeight="5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Kottenstette</dc:creator>
  <cp:keywords/>
  <dc:description/>
  <cp:lastModifiedBy>Kathy Overman</cp:lastModifiedBy>
  <cp:lastPrinted>2010-11-03T15:25:32Z</cp:lastPrinted>
  <dcterms:created xsi:type="dcterms:W3CDTF">2009-09-09T20:00:05Z</dcterms:created>
  <dcterms:modified xsi:type="dcterms:W3CDTF">2010-11-03T15:25:48Z</dcterms:modified>
  <cp:category/>
  <cp:version/>
  <cp:contentType/>
  <cp:contentStatus/>
</cp:coreProperties>
</file>