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mc:AlternateContent xmlns:mc="http://schemas.openxmlformats.org/markup-compatibility/2006">
    <mc:Choice Requires="x15">
      <x15ac:absPath xmlns:x15ac="http://schemas.microsoft.com/office/spreadsheetml/2010/11/ac" url="H:\Annual Report\Annual Report 2023\Tables\Original Tables 20231201\Annual Report Tables 2023 - Formatted\"/>
    </mc:Choice>
  </mc:AlternateContent>
  <xr:revisionPtr revIDLastSave="2" documentId="13_ncr:1_{F0380CC4-F247-4EB9-AFA2-D299FDE0799B}" xr6:coauthVersionLast="47" xr6:coauthVersionMax="47" xr10:uidLastSave="{A5E0159C-108A-497B-BC4B-DC71572315A7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Sheet1!$A$2:$R$67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8" i="1" l="1"/>
  <c r="P68" i="1"/>
  <c r="O68" i="1"/>
  <c r="N68" i="1"/>
  <c r="M68" i="1"/>
  <c r="L68" i="1"/>
</calcChain>
</file>

<file path=xl/sharedStrings.xml><?xml version="1.0" encoding="utf-8"?>
<sst xmlns="http://schemas.openxmlformats.org/spreadsheetml/2006/main" count="845" uniqueCount="626">
  <si>
    <t>Paid Solicitor</t>
  </si>
  <si>
    <t>DBAs</t>
  </si>
  <si>
    <t>Reg No</t>
  </si>
  <si>
    <t>Principal Street Address 1</t>
  </si>
  <si>
    <t>Principal Street Address 2</t>
  </si>
  <si>
    <t>Principal City</t>
  </si>
  <si>
    <t>Principal State</t>
  </si>
  <si>
    <t>Principal Province</t>
  </si>
  <si>
    <t>Principal Country</t>
  </si>
  <si>
    <t>Principal Postal Code</t>
  </si>
  <si>
    <t>Telephone</t>
  </si>
  <si>
    <t>Gross Proceeds</t>
  </si>
  <si>
    <t>Net to Charity</t>
  </si>
  <si>
    <t>Overall Percent to Charity</t>
  </si>
  <si>
    <t>Minimum Percent to Charity</t>
  </si>
  <si>
    <t>Maximum Percent to Charity</t>
  </si>
  <si>
    <t>Number of Campaigns</t>
  </si>
  <si>
    <t>Charity Clients</t>
  </si>
  <si>
    <t>33 MILES TOURING, INC.</t>
  </si>
  <si>
    <t>20183009053</t>
  </si>
  <si>
    <t>7602 LEVENSON WAY</t>
  </si>
  <si>
    <t>NASHVILLE</t>
  </si>
  <si>
    <t>TN</t>
  </si>
  <si>
    <t xml:space="preserve">WILLIAMSON                                                                                          </t>
  </si>
  <si>
    <t>UNITED STATES</t>
  </si>
  <si>
    <t xml:space="preserve">37211          </t>
  </si>
  <si>
    <t xml:space="preserve">6152960224          </t>
  </si>
  <si>
    <t>-348.82%</t>
  </si>
  <si>
    <t>0.00%</t>
  </si>
  <si>
    <t>6.00%</t>
  </si>
  <si>
    <t>BIBLICA INC.; WORLD VISION INC.</t>
  </si>
  <si>
    <t>ALL FOR ONE FUNDRAISING</t>
  </si>
  <si>
    <t>20203025289</t>
  </si>
  <si>
    <t>110 16TH STREET</t>
  </si>
  <si>
    <t>UNIT 1400</t>
  </si>
  <si>
    <t>DENVER</t>
  </si>
  <si>
    <t>CO</t>
  </si>
  <si>
    <t xml:space="preserve">80202          </t>
  </si>
  <si>
    <t xml:space="preserve">6613816683          </t>
  </si>
  <si>
    <t>-35.79%</t>
  </si>
  <si>
    <t>CHILDREN INTERNATIONAL</t>
  </si>
  <si>
    <t>ALL THINGS NEW BAND, LLC</t>
  </si>
  <si>
    <t>20233004110</t>
  </si>
  <si>
    <t>341 SOUTHERN WINDS BLVD</t>
  </si>
  <si>
    <t>DELAND</t>
  </si>
  <si>
    <t>FL</t>
  </si>
  <si>
    <t xml:space="preserve">32720          </t>
  </si>
  <si>
    <t xml:space="preserve">9804393989          </t>
  </si>
  <si>
    <t>30.87%</t>
  </si>
  <si>
    <t>31.00%</t>
  </si>
  <si>
    <t>WORLD VISION INC.</t>
  </si>
  <si>
    <t>BLUE MOUNTAIN STRATEGIES, LLC</t>
  </si>
  <si>
    <t>20223008048</t>
  </si>
  <si>
    <t>173 ASHINGTON CIR</t>
  </si>
  <si>
    <t>HENDERSONVILLE</t>
  </si>
  <si>
    <t xml:space="preserve">37075          </t>
  </si>
  <si>
    <t xml:space="preserve">317-938-6480        </t>
  </si>
  <si>
    <t>TURNING POINT USA INC.</t>
  </si>
  <si>
    <t>BOOSTER ENTERPRISES, INC.</t>
  </si>
  <si>
    <t>20193029762</t>
  </si>
  <si>
    <t>5300 TRIANGLE PARKWAY NW</t>
  </si>
  <si>
    <t>PEACHTREE CORNERS</t>
  </si>
  <si>
    <t>GA</t>
  </si>
  <si>
    <t xml:space="preserve">30092          </t>
  </si>
  <si>
    <t xml:space="preserve">9084473233          </t>
  </si>
  <si>
    <t>62.16%</t>
  </si>
  <si>
    <t>24.00%</t>
  </si>
  <si>
    <t>86.00%</t>
  </si>
  <si>
    <t xml:space="preserve">ACADEMY CHARTER SCHOOL PTO; BACON ELEMENTARY PTO; BRUSH CREEK ELEMENTARY PTA; CCSD PTC COUNCIL INC BUFFALO TRAIL PTCO; CHALLENGE TO EXCELLENCE CHARTER SCHOOL; CHARLES SEMPER ELEMENTARY PTA; CHERRY CREEK SCHOOL DISTRICT PARENT COMMUNITY COUNCIL INC. PONDEROSA ELEMENTARY PTCO; CHERRY CREEK SCHOOL DISTRICT PARENT TEACHER COMMUNITY ORGANIZATION - ALTITUDE ELEMENTARY SCHOOL PTCO; CHERRY CRK SCHOOL DIST PARENT TEACHER COMM. CNCL-TIMBERLINE ELEMENTARY; COTTON CREEK PTO; CREEKSIDE ELEMENTARY CHERRY CREEK SCHOOL DISTRICT PARENT TEACHER COMM; DOWNTOWN DENVER EXPEDITIONARY SCHOOL; DUTCH CREEK ELEMENTARY PTSA; EYESTONE ELEMENTARY PTO; FIRESTONE CHARTER ACADEMY; FOOTHILL ELEMENTARY PTO; FREEDOM ELEMENTARY PTA; HEATHERWOOD PARENT TEACHER ORGANIZATION; KENDRICK LAKES ELEMENTARY SCHOOL PTA; MONTESSORI SCHOOL OF EVERGREEN (AKA MSE); MWEBAZA FOUNDATION INC.; NORTHEAST-MOUNTAIN VIEW PARENT TEACHER ORGANIZATION; PLATTE RIVER ACADEMY; PRAIRIE RIDGE ELEMENTARY SCHOOL PARENT TEACHER ORGANIZATION; PTA COLORADO CONGRESS LOPEZ PARENT </t>
  </si>
  <si>
    <t>BUILDING 429 TOURING, INC.</t>
  </si>
  <si>
    <t>20223026149</t>
  </si>
  <si>
    <t>7602 LEVESON WAY</t>
  </si>
  <si>
    <t xml:space="preserve">615-364-5035        </t>
  </si>
  <si>
    <t>-196.77%</t>
  </si>
  <si>
    <t>CAPITAL STRATEGIES</t>
  </si>
  <si>
    <t>20153019381</t>
  </si>
  <si>
    <t>3111 VIA DOLCE #601</t>
  </si>
  <si>
    <t>#611</t>
  </si>
  <si>
    <t>MARINA DEL REY</t>
  </si>
  <si>
    <t>CA</t>
  </si>
  <si>
    <t xml:space="preserve">90292          </t>
  </si>
  <si>
    <t xml:space="preserve">3103452668          </t>
  </si>
  <si>
    <t>97.38%</t>
  </si>
  <si>
    <t>97.00%</t>
  </si>
  <si>
    <t>EVERYTOWN FOR GUN SAFETY ACTION FUND INC.; EVERYTOWN FOR GUN SAFETY SUPPORT FUND INC.</t>
  </si>
  <si>
    <t>CATAPULT FUNDRAISING, INC.</t>
  </si>
  <si>
    <t>20213016832</t>
  </si>
  <si>
    <t>2651 N GREEN VALLEY PARKWAY</t>
  </si>
  <si>
    <t>SUITE 102D</t>
  </si>
  <si>
    <t>HENDERSON</t>
  </si>
  <si>
    <t>NV</t>
  </si>
  <si>
    <t xml:space="preserve">89014          </t>
  </si>
  <si>
    <t xml:space="preserve">7025080101          </t>
  </si>
  <si>
    <t>-49.94%</t>
  </si>
  <si>
    <t>UNITED BREAST CANCER FOUNDATION</t>
  </si>
  <si>
    <t>CAUSEWORX, INC.</t>
  </si>
  <si>
    <t>20153026928</t>
  </si>
  <si>
    <t>2 MCNAMARA CT.</t>
  </si>
  <si>
    <t>AJAX</t>
  </si>
  <si>
    <t xml:space="preserve">ONTARIO                                                                                             </t>
  </si>
  <si>
    <t>CANADA</t>
  </si>
  <si>
    <t xml:space="preserve">L1T 4W6        </t>
  </si>
  <si>
    <t xml:space="preserve">416-999-2335        </t>
  </si>
  <si>
    <t>50.20%</t>
  </si>
  <si>
    <t>67.00%</t>
  </si>
  <si>
    <t>NATIONAL AUDUBON SOCIETY INC.; PEOPLE FOR THE ETHICAL TREATMENT OF ANIMALS INC.; PLANNED PARENTHOOD ACTION FUND INC.; PLANNED PARENTHOOD FEDERATION OF AMERICA INC.; THE NATURE CONSERVANCY; THE UNION OF CONCERNED SCIENTISTS INC.</t>
  </si>
  <si>
    <t>CHARITY AWARENESS, LLC</t>
  </si>
  <si>
    <t>20183004791</t>
  </si>
  <si>
    <t>10808 SOUTH RIVER FRONT PARKWAY</t>
  </si>
  <si>
    <t>SUITE 3093</t>
  </si>
  <si>
    <t>SOUTH JORDAN</t>
  </si>
  <si>
    <t>UT</t>
  </si>
  <si>
    <t xml:space="preserve">84095          </t>
  </si>
  <si>
    <t xml:space="preserve">801-820-4391        </t>
  </si>
  <si>
    <t>20.00%</t>
  </si>
  <si>
    <t>INTERNATIONAL UNION OF POLICE ASSOCIATIONS AFL-CIO; UNITED CANCER SUPPORT FOUNDATION</t>
  </si>
  <si>
    <t>COACHING CHARITIES</t>
  </si>
  <si>
    <t>20193019899</t>
  </si>
  <si>
    <t>8930 W. SUNSET ROAD</t>
  </si>
  <si>
    <t>SUITE 240</t>
  </si>
  <si>
    <t>LAS VEGAS</t>
  </si>
  <si>
    <t xml:space="preserve">89148          </t>
  </si>
  <si>
    <t xml:space="preserve">702-622-2275        </t>
  </si>
  <si>
    <t>29.46%</t>
  </si>
  <si>
    <t>29.00%</t>
  </si>
  <si>
    <t>THE FISHER DEBERRY FOUNDATION</t>
  </si>
  <si>
    <t>COINSTAR ASSET HOLDINGS, LLC</t>
  </si>
  <si>
    <t>20183010499</t>
  </si>
  <si>
    <t>330 120TH AVE NE</t>
  </si>
  <si>
    <t>BELLEVUE</t>
  </si>
  <si>
    <t>WA</t>
  </si>
  <si>
    <t xml:space="preserve">WA                                                                                                  </t>
  </si>
  <si>
    <t xml:space="preserve">98005          </t>
  </si>
  <si>
    <t xml:space="preserve">4254107726          </t>
  </si>
  <si>
    <t>90.00%</t>
  </si>
  <si>
    <t>93.00%</t>
  </si>
  <si>
    <t>CHILDREN'S MIRACLE NETWORK; FEEDING AMERICA; MAKE-A-WISH FOUNDATION OF AMERICA; NAACP EMPOWERMENT PROGRAMS INC.; THE ALBERTSONS COMPANIES FOUNDATION; THE HUMANE SOCIETY OF THE UNITED STATES; UNITED WAY WORLDWIDE; WORLD WILDLIFE FUND INC.</t>
  </si>
  <si>
    <t>COLOSSAL MANAGEMENT, LLC</t>
  </si>
  <si>
    <t>20223024678</t>
  </si>
  <si>
    <t>11201 N. TATUM BLVD., SUITE 300</t>
  </si>
  <si>
    <t>PHOENIX</t>
  </si>
  <si>
    <t>AZ</t>
  </si>
  <si>
    <t xml:space="preserve">85028          </t>
  </si>
  <si>
    <t xml:space="preserve">623-252-0556        </t>
  </si>
  <si>
    <t>58.69%</t>
  </si>
  <si>
    <t>59.00%</t>
  </si>
  <si>
    <t>DTCARE</t>
  </si>
  <si>
    <t>CRF INC</t>
  </si>
  <si>
    <t>CHARITABLE RESOURCE FOUNDATION</t>
  </si>
  <si>
    <t>20123044758</t>
  </si>
  <si>
    <t>1530 AMERICAN WAY</t>
  </si>
  <si>
    <t>SUITE 100</t>
  </si>
  <si>
    <t>GREENWOOD</t>
  </si>
  <si>
    <t>IN</t>
  </si>
  <si>
    <t xml:space="preserve">46143          </t>
  </si>
  <si>
    <t xml:space="preserve">3178070520          </t>
  </si>
  <si>
    <t>12.27%</t>
  </si>
  <si>
    <t>12.00%</t>
  </si>
  <si>
    <t>13.00%</t>
  </si>
  <si>
    <t>KIDS WISH NETWORK INC.; NATIONAL CANCER ASSISTANCE FOUNDATION INC.; UNITED CANCER SUPPORT FOUNDATION</t>
  </si>
  <si>
    <t>DONOR DEVELOPMENT STRATEGIES LLC</t>
  </si>
  <si>
    <t>20123002817</t>
  </si>
  <si>
    <t>141 UNION BOULEVARD</t>
  </si>
  <si>
    <t>SUITE 300</t>
  </si>
  <si>
    <t>LAKEWOOD</t>
  </si>
  <si>
    <t xml:space="preserve">CO                                                                                                  </t>
  </si>
  <si>
    <t xml:space="preserve">80228          </t>
  </si>
  <si>
    <t xml:space="preserve">720-536-8705        </t>
  </si>
  <si>
    <t>-81.15%</t>
  </si>
  <si>
    <t>ROCKY MOUNTAIN PUBLIC MEDIA INC.</t>
  </si>
  <si>
    <t>DYNAMIC CONNECTIONS INC</t>
  </si>
  <si>
    <t>20203017404</t>
  </si>
  <si>
    <t>7600 E EASTMAN AVE</t>
  </si>
  <si>
    <t>SUITE #110</t>
  </si>
  <si>
    <t xml:space="preserve">80231          </t>
  </si>
  <si>
    <t xml:space="preserve">3039151045          </t>
  </si>
  <si>
    <t>38.88%</t>
  </si>
  <si>
    <t>39.00%</t>
  </si>
  <si>
    <t>L.E.A.D. INC.</t>
  </si>
  <si>
    <t>EATON VANCE DISTRIBUTORS INC.</t>
  </si>
  <si>
    <t>THE US CHARITABLE GIFT TRUST</t>
  </si>
  <si>
    <t>20033005498</t>
  </si>
  <si>
    <t>TWO INTERNATIONAL PLACE</t>
  </si>
  <si>
    <t>BOSTON</t>
  </si>
  <si>
    <t>MA</t>
  </si>
  <si>
    <t xml:space="preserve">02110          </t>
  </si>
  <si>
    <t xml:space="preserve">1-800-225-6265      </t>
  </si>
  <si>
    <t>98.52%</t>
  </si>
  <si>
    <t>99.00%</t>
  </si>
  <si>
    <t>THE U.S. CHARITABLE GIFT TRUST</t>
  </si>
  <si>
    <t>EVAN EGERER</t>
  </si>
  <si>
    <t>20233007202</t>
  </si>
  <si>
    <t>2852 COCHRAN TRACE DR.</t>
  </si>
  <si>
    <t>SPRING HILL</t>
  </si>
  <si>
    <t xml:space="preserve">37174          </t>
  </si>
  <si>
    <t xml:space="preserve">3602867439          </t>
  </si>
  <si>
    <t>43.09%</t>
  </si>
  <si>
    <t>43.00%</t>
  </si>
  <si>
    <t>EVEREST CONNECTIONS, INC.</t>
  </si>
  <si>
    <t>20223024747</t>
  </si>
  <si>
    <t>2000 SOUTH COLLEGE AVENUE</t>
  </si>
  <si>
    <t>#310</t>
  </si>
  <si>
    <t>FORT COLLINS</t>
  </si>
  <si>
    <t xml:space="preserve">80525          </t>
  </si>
  <si>
    <t xml:space="preserve">3035486089          </t>
  </si>
  <si>
    <t>40.12%</t>
  </si>
  <si>
    <t>40.00%</t>
  </si>
  <si>
    <t>STAND FOR THE SILENT INC.</t>
  </si>
  <si>
    <t>FINDING FAVOUR MUSIC, LLC</t>
  </si>
  <si>
    <t>20183028830</t>
  </si>
  <si>
    <t xml:space="preserve">6153306348          </t>
  </si>
  <si>
    <t>-895.24%</t>
  </si>
  <si>
    <t>FOOD FOR THE HUNGRY INC.</t>
  </si>
  <si>
    <t>FLADEBOE LLC</t>
  </si>
  <si>
    <t>FLADEBOE ADVANCEMENT</t>
  </si>
  <si>
    <t>20233017945</t>
  </si>
  <si>
    <t>2616 W RIVER PKWY</t>
  </si>
  <si>
    <t>MINNEAPOLIS</t>
  </si>
  <si>
    <t>MN</t>
  </si>
  <si>
    <t xml:space="preserve">55410          </t>
  </si>
  <si>
    <t xml:space="preserve">651-208-3262        </t>
  </si>
  <si>
    <t>78.09%</t>
  </si>
  <si>
    <t>78.00%</t>
  </si>
  <si>
    <t>ONE WORLD SURGERY</t>
  </si>
  <si>
    <t>FRONT LINE SUPPORT, LLC</t>
  </si>
  <si>
    <t>20143026454</t>
  </si>
  <si>
    <t>4020 PEGGY RD STE M-5</t>
  </si>
  <si>
    <t>SUITE 101</t>
  </si>
  <si>
    <t>RIO RANCHO</t>
  </si>
  <si>
    <t>NM</t>
  </si>
  <si>
    <t xml:space="preserve">87124          </t>
  </si>
  <si>
    <t xml:space="preserve">505-883-3730        </t>
  </si>
  <si>
    <t>18.78%</t>
  </si>
  <si>
    <t>15.00%</t>
  </si>
  <si>
    <t>21.00%</t>
  </si>
  <si>
    <t>AMERICAN ASSOCIATION OF STATE TROOPERS INC.; CANCER RECOVERY FOUNDATION INTERNATIONAL INC.; L.E.A.D. INC.; THE COMMITTEE FOR MISSING CHILDREN INC.; VETERANS ASSOCIATION OF AMERICA INC.; VOLUNTEER FIREFIGHTER ALLIANCE INC.</t>
  </si>
  <si>
    <t>GATEWAY COMMUNICATIONS INCORPORATED</t>
  </si>
  <si>
    <t>20113028475</t>
  </si>
  <si>
    <t>16805 NE MASON COURT</t>
  </si>
  <si>
    <t>PORTLAND</t>
  </si>
  <si>
    <t>OR</t>
  </si>
  <si>
    <t xml:space="preserve">97230          </t>
  </si>
  <si>
    <t xml:space="preserve">503-257-0100        </t>
  </si>
  <si>
    <t>47.66%</t>
  </si>
  <si>
    <t>73.00%</t>
  </si>
  <si>
    <t>AMERICAN INDIAN COLLEGE FUND; AMERICAN LEPROSY MISSIONS INC.; EASTER SEALS INC.; GOOD SHEPHERD INDIA; HILLSDALE COLLEGE; MERCY SHIPS; MUSCULAR DYSTROPHY ASSOCIATION INC.; OPEN DOORS WITH BROTHER ANDREW INC..; THE DENVER RESCUE MISSION</t>
  </si>
  <si>
    <t>GORDON AND SCHWENKMEYER, INC</t>
  </si>
  <si>
    <t>20023006626</t>
  </si>
  <si>
    <t>20300 S VERMONT STE 210</t>
  </si>
  <si>
    <t>TORRANCE</t>
  </si>
  <si>
    <t xml:space="preserve">90502          </t>
  </si>
  <si>
    <t xml:space="preserve">310-615-2308        </t>
  </si>
  <si>
    <t>PLANNED PARENTHOOD ACTION FUND INC.</t>
  </si>
  <si>
    <t>GRASSROOTS TEAM LLC</t>
  </si>
  <si>
    <t>20193021244</t>
  </si>
  <si>
    <t>73 W. MONROE, SUITE 509</t>
  </si>
  <si>
    <t>CHICAGO</t>
  </si>
  <si>
    <t>IL</t>
  </si>
  <si>
    <t xml:space="preserve">60603          </t>
  </si>
  <si>
    <t xml:space="preserve">773-234-8190        </t>
  </si>
  <si>
    <t>-123.61%</t>
  </si>
  <si>
    <t>AMNESTY INTERNATIONAL OF THE USA INC.; GREENPEACE INC.</t>
  </si>
  <si>
    <t>GROUP CONSULTANTS, INC.</t>
  </si>
  <si>
    <t>20183034091</t>
  </si>
  <si>
    <t>3752 CHEROKEE STREET</t>
  </si>
  <si>
    <t>SUITE 201</t>
  </si>
  <si>
    <t>KENNESAW</t>
  </si>
  <si>
    <t xml:space="preserve">30144          </t>
  </si>
  <si>
    <t xml:space="preserve">678-248-5430        </t>
  </si>
  <si>
    <t>14.07%</t>
  </si>
  <si>
    <t>11.00%</t>
  </si>
  <si>
    <t>DEFEAT DIABETES FOUNDATION INC.; FIREFIGHTERS CHARITABLE FOUNDATION INC.; INTERNATIONAL UNION OF POLICE ASSOCIATIONS AFL-CIO; VOLUNTEER FIREFIGHTER ALLIANCE INC.</t>
  </si>
  <si>
    <t>HUDSON BAY COMPANY OF ILLINOIS, INC.</t>
  </si>
  <si>
    <t>HUDSON BAY COMPANY</t>
  </si>
  <si>
    <t>20023006198</t>
  </si>
  <si>
    <t>5631 S. 48TH STREET</t>
  </si>
  <si>
    <t>SUITE 400</t>
  </si>
  <si>
    <t>LINCOLN</t>
  </si>
  <si>
    <t>NE</t>
  </si>
  <si>
    <t xml:space="preserve">68516          </t>
  </si>
  <si>
    <t xml:space="preserve">402-476-1010        </t>
  </si>
  <si>
    <t>78.56%</t>
  </si>
  <si>
    <t>75.00%</t>
  </si>
  <si>
    <t>81.00%</t>
  </si>
  <si>
    <t>9TO5 NATIONAL ASSOCIATION OF WORKING WOMEN; CITIZENS REGENERATION LOBBY; GOVERNMENT ACCOUNTABILITY PROJECT INC.; ORGANIC CONSUMERS ASSOCIATION; THE BLUE BENCH</t>
  </si>
  <si>
    <t>INFOCISION, INC.</t>
  </si>
  <si>
    <t>INFOCISION MANAGEMENT CORPORATION</t>
  </si>
  <si>
    <t>20023004518</t>
  </si>
  <si>
    <t>325 SPRINGSIDE DRIVE</t>
  </si>
  <si>
    <t>AKRON</t>
  </si>
  <si>
    <t>OH</t>
  </si>
  <si>
    <t xml:space="preserve">44333          </t>
  </si>
  <si>
    <t xml:space="preserve">330-668-1400        </t>
  </si>
  <si>
    <t>81.61%</t>
  </si>
  <si>
    <t>80.00%</t>
  </si>
  <si>
    <t>95.00%</t>
  </si>
  <si>
    <t>FOOD FOR THE POOR INC.; JEWISH VOICE MINISTRIES INTERNATIONAL</t>
  </si>
  <si>
    <t>ITP INC</t>
  </si>
  <si>
    <t>20183029204</t>
  </si>
  <si>
    <t>2740 PINE GROVE AVE.</t>
  </si>
  <si>
    <t>PORT HURON</t>
  </si>
  <si>
    <t>MI</t>
  </si>
  <si>
    <t xml:space="preserve">48060          </t>
  </si>
  <si>
    <t xml:space="preserve">810-989-5867        </t>
  </si>
  <si>
    <t>11.89%</t>
  </si>
  <si>
    <t>10.00%</t>
  </si>
  <si>
    <t>CHILDHOOD LEUKEMIA FOUNDATION; KIDS WISH NETWORK INC.; THE COMMITTEE FOR MISSING CHILDREN INC.; UNITED CANCER SUPPORT FOUNDATION; VETERANS RELIEF NETWORK INC.; VOLUNTEER FIREFIGHTER ALLIANCE INC.</t>
  </si>
  <si>
    <t>JADENT INC</t>
  </si>
  <si>
    <t>20023003296</t>
  </si>
  <si>
    <t>3787 RIVER RD N. SUITE B</t>
  </si>
  <si>
    <t>KEIZER</t>
  </si>
  <si>
    <t xml:space="preserve">97303          </t>
  </si>
  <si>
    <t xml:space="preserve">503-393-9500        </t>
  </si>
  <si>
    <t>21.11%</t>
  </si>
  <si>
    <t>27.00%</t>
  </si>
  <si>
    <t>CANCER FEDERATION INC.; CHILDHOOD LEUKEMIA FOUNDATION; FIND THE CHILDREN; KIDS WISH NETWORK INC.</t>
  </si>
  <si>
    <t>JEFFREY JOHN GILBERT</t>
  </si>
  <si>
    <t>THE ES COLLECTIVE</t>
  </si>
  <si>
    <t>20233006412</t>
  </si>
  <si>
    <t>906 E BUFFALO AVE</t>
  </si>
  <si>
    <t>SANTA ANA</t>
  </si>
  <si>
    <t xml:space="preserve">92706          </t>
  </si>
  <si>
    <t xml:space="preserve">858-692-8385        </t>
  </si>
  <si>
    <t>27.66%</t>
  </si>
  <si>
    <t>28.00%</t>
  </si>
  <si>
    <t>JORDAN'S WAY, LLC.</t>
  </si>
  <si>
    <t>20233004182</t>
  </si>
  <si>
    <t>510 HARBOR GROVE CIRCLE</t>
  </si>
  <si>
    <t>SAFETY HARBOR</t>
  </si>
  <si>
    <t xml:space="preserve">34695          </t>
  </si>
  <si>
    <t xml:space="preserve">7277351093          </t>
  </si>
  <si>
    <t>ALL ABOARD ANIMAL RESCUE &amp; SHELTER</t>
  </si>
  <si>
    <t>KARS-R-US.COM INC.</t>
  </si>
  <si>
    <t>KARSRUS</t>
  </si>
  <si>
    <t>20183017018</t>
  </si>
  <si>
    <t>6059 N BRIARGATE LANE</t>
  </si>
  <si>
    <t>GLENDORA</t>
  </si>
  <si>
    <t xml:space="preserve">91740          </t>
  </si>
  <si>
    <t xml:space="preserve">877-527-7758        </t>
  </si>
  <si>
    <t>28.40%</t>
  </si>
  <si>
    <t>25.00%</t>
  </si>
  <si>
    <t>33.00%</t>
  </si>
  <si>
    <t>AMERICAN COUNCIL OF THE BLIND INC; PATRIOTIC HEARTS INC.; UNITED BREAST CANCER FOUNDATION</t>
  </si>
  <si>
    <t>LYNNE COTTRELL</t>
  </si>
  <si>
    <t>TAPS CELEBRITY CLASSIC</t>
  </si>
  <si>
    <t>20073003286</t>
  </si>
  <si>
    <t>2576 S LANSING WAY</t>
  </si>
  <si>
    <t>AURORA</t>
  </si>
  <si>
    <t xml:space="preserve">80014          </t>
  </si>
  <si>
    <t xml:space="preserve">303-550-5115        </t>
  </si>
  <si>
    <t>59.69%</t>
  </si>
  <si>
    <t>60.00%</t>
  </si>
  <si>
    <t>TRAGEDY ASSISTANCE PROGRAM FOR SURVIVORS INC. ["TAPS"]</t>
  </si>
  <si>
    <t>MDS COMMUNICATIONS CORPORATION</t>
  </si>
  <si>
    <t>20023003497</t>
  </si>
  <si>
    <t>545 JUANITA AVENUE</t>
  </si>
  <si>
    <t>MESA</t>
  </si>
  <si>
    <t xml:space="preserve">85210          </t>
  </si>
  <si>
    <t xml:space="preserve">816-472-9000        </t>
  </si>
  <si>
    <t>37.82%</t>
  </si>
  <si>
    <t>ALLIANCE DEFENDING FREEDOM; CATHOLIC MEDICAL MISSION BOARD INC.; CHRISTIAN APPALACHIAN PROJECT INC.; COOPERATIVE FOR ASSISTANCE AND RELIEF EVERYWHERE INC.; FAMILY RESEARCH COUNCIL ACTION; FEEDING AMERICA; HABITAT FOR HUMANITY INTERNATIONAL INC.; HEIFER PROJECT INTERNATIONAL; HOLT INTERNATIONAL CHILDREN'S SERVICES INC.; INTERNATIONAL FELLOWSHIP OF CHRISTIANS &amp; JEWS INC.; JEWISH VOICE MINISTRIES INTERNATIONAL; NATIONAL RIGHT TO LIFE COMMITTEE INC.; OPERATION SMILE INC.; PRISON FELLOWSHIP MINISTRIES; PROJECT HOPE - THE PEOPLE-TO-PEOPLE HEALTH FOUNDATION INC.; SAVE THE CHILDREN FEDERATION INC.; SPECIAL OLYMPICS INC.; STUDENTS FOR LIFE ACTION INC.; STUDENTS FOR LIFE OF AMERICA INC.; THE AMERICAN NATIONAL RED CROSS; THE HERITAGE FOUNDATION; VETERANS OF FOREIGN WARS OF THE UNITED STATES</t>
  </si>
  <si>
    <t>MIDWEST PUBLISHING-DN, INC.</t>
  </si>
  <si>
    <t>MPI</t>
  </si>
  <si>
    <t>20043009597</t>
  </si>
  <si>
    <t>10210 N. 25TH AVE, STE 150</t>
  </si>
  <si>
    <t xml:space="preserve">85021          </t>
  </si>
  <si>
    <t xml:space="preserve">602-943-1244        </t>
  </si>
  <si>
    <t>11.70%</t>
  </si>
  <si>
    <t>AUTISM SPECTRUM DISORDER FOUNDATION INC.; CHILDHOOD LEUKEMIA FOUNDATION; FIREFIGHTERS CHARITABLE FOUNDATION INC.; INTERNATIONAL UNION OF POLICE ASSOCIATIONS AFL-CIO; THE AMERICAN FEDERATION OF POLICE AND CONCERNED CITIZENS INC.; THE COMMITTEE FOR MISSING CHILDREN INC.; UNITED CANCER SUPPORT FOUNDATION; UNITED STATES LAW ENFORCEMENT FOUNDATION INC.; VETERANS RELIEF NETWORK INC.; VETERANS SUPPORT FOUNDATION; VOLUNTEER FIREFIGHTER ALLIANCE INC.</t>
  </si>
  <si>
    <t>NATIONAL CHARITY SERVICES, INC.</t>
  </si>
  <si>
    <t>CHARITY DISPATCH; VETERAN CAR DONATIONS</t>
  </si>
  <si>
    <t>20133002591</t>
  </si>
  <si>
    <t>1905 BRENTWOOD ROAD NE</t>
  </si>
  <si>
    <t>WASHINGTON</t>
  </si>
  <si>
    <t>DC</t>
  </si>
  <si>
    <t xml:space="preserve">20018          </t>
  </si>
  <si>
    <t xml:space="preserve">202-461-2054        </t>
  </si>
  <si>
    <t>HEROES ON THE WATER</t>
  </si>
  <si>
    <t>NETWORK FOR GOOD, INC.</t>
  </si>
  <si>
    <t>20133029964</t>
  </si>
  <si>
    <t>655 15TH STREET, NW, STE. 650</t>
  </si>
  <si>
    <t xml:space="preserve">20005          </t>
  </si>
  <si>
    <t xml:space="preserve">202-627-1715        </t>
  </si>
  <si>
    <t>99.01%</t>
  </si>
  <si>
    <t>NETWORK FOR GOOD INC.</t>
  </si>
  <si>
    <t>NEW CANVASSING EXPERIENCE, INC.</t>
  </si>
  <si>
    <t>20183007747</t>
  </si>
  <si>
    <t>177 SHADY OAKS LOOP</t>
  </si>
  <si>
    <t>CEDAR CREEK</t>
  </si>
  <si>
    <t>TX</t>
  </si>
  <si>
    <t xml:space="preserve">78621          </t>
  </si>
  <si>
    <t xml:space="preserve">7143282743          </t>
  </si>
  <si>
    <t>-18.41%</t>
  </si>
  <si>
    <t>3.00%</t>
  </si>
  <si>
    <t>AMERICAN CIVIL LIBERTIES UNION INC.; GREENPEACE INC.; SAVE THE CHILDREN FEDERATION INC.; THE NATURE CONSERVANCY</t>
  </si>
  <si>
    <t>NPX, INC.</t>
  </si>
  <si>
    <t>20193038577</t>
  </si>
  <si>
    <t>24 PRESIDIO TERRACE</t>
  </si>
  <si>
    <t>SAN FRANCISCO</t>
  </si>
  <si>
    <t xml:space="preserve">94118          </t>
  </si>
  <si>
    <t xml:space="preserve">415-577-2763        </t>
  </si>
  <si>
    <t>NPX CHARITABLE INC.</t>
  </si>
  <si>
    <t>OMAZE, INC.</t>
  </si>
  <si>
    <t>20143019969</t>
  </si>
  <si>
    <t>1900 W. LITTLETON BOULEVARD</t>
  </si>
  <si>
    <t>LITTLETON</t>
  </si>
  <si>
    <t xml:space="preserve">80120          </t>
  </si>
  <si>
    <t xml:space="preserve">424.324.3788        </t>
  </si>
  <si>
    <t>16.26%</t>
  </si>
  <si>
    <t>16.00%</t>
  </si>
  <si>
    <t>CHARITIES AID FOUNDATION AMERICA; GLOBAL IMPACT; OUR CHANGE FOUNDATION</t>
  </si>
  <si>
    <t>OUTREACH MARKETING, LLC</t>
  </si>
  <si>
    <t>20163040577</t>
  </si>
  <si>
    <t>1208 E. BROADWAY RD., #106</t>
  </si>
  <si>
    <t>TEMPE</t>
  </si>
  <si>
    <t xml:space="preserve">85282          </t>
  </si>
  <si>
    <t xml:space="preserve">4806367303          </t>
  </si>
  <si>
    <t>29.26%</t>
  </si>
  <si>
    <t>AURORA POLICE ASSOCIATION CHARITABLE FOUNDATION INC.</t>
  </si>
  <si>
    <t>P.B.ENTERTAINMENT</t>
  </si>
  <si>
    <t>20183017746</t>
  </si>
  <si>
    <t>3485 POPLAR AVE STE 232</t>
  </si>
  <si>
    <t>MEMPHIS</t>
  </si>
  <si>
    <t xml:space="preserve">TN                                                                                                  </t>
  </si>
  <si>
    <t xml:space="preserve">38111          </t>
  </si>
  <si>
    <t xml:space="preserve">954-655-8414        </t>
  </si>
  <si>
    <t>26.00%</t>
  </si>
  <si>
    <t>COLORADO STATE FIRE FIGHTERS FOUNDATION</t>
  </si>
  <si>
    <t>PAINTING HOPE</t>
  </si>
  <si>
    <t>20233019717</t>
  </si>
  <si>
    <t>21749 INGA AVE.</t>
  </si>
  <si>
    <t>HAMPTON</t>
  </si>
  <si>
    <t xml:space="preserve">55031          </t>
  </si>
  <si>
    <t xml:space="preserve">6128192988          </t>
  </si>
  <si>
    <t>-281.57%</t>
  </si>
  <si>
    <t>PUBLIC OUTREACH FUNDRAISING LLC</t>
  </si>
  <si>
    <t>PUBLIC OUTREACH</t>
  </si>
  <si>
    <t>20213005136</t>
  </si>
  <si>
    <t>672 S LAFAYETTE PARK PL</t>
  </si>
  <si>
    <t>UNIT 668</t>
  </si>
  <si>
    <t>LOS ANGELES</t>
  </si>
  <si>
    <t xml:space="preserve">90057          </t>
  </si>
  <si>
    <t xml:space="preserve">888-442-4149        </t>
  </si>
  <si>
    <t>-130.36%</t>
  </si>
  <si>
    <t>GREENPEACE INC.</t>
  </si>
  <si>
    <t>PUBLIC SAFETY OUTREACH LLC</t>
  </si>
  <si>
    <t>20213005593</t>
  </si>
  <si>
    <t>522 BRICK BOULEVARD SUITE #1</t>
  </si>
  <si>
    <t>BRICK</t>
  </si>
  <si>
    <t>NJ</t>
  </si>
  <si>
    <t xml:space="preserve">08723          </t>
  </si>
  <si>
    <t xml:space="preserve">304-685-0077        </t>
  </si>
  <si>
    <t>18.00%</t>
  </si>
  <si>
    <t>DENVER SHERIFF LODGE 27 FRATERNAL ORDER OF POLICE</t>
  </si>
  <si>
    <t>PUBLISHING CONCEPTS, LP</t>
  </si>
  <si>
    <t>20143008268</t>
  </si>
  <si>
    <t>875 REGAL ROW</t>
  </si>
  <si>
    <t>DALLAS</t>
  </si>
  <si>
    <t xml:space="preserve">75247          </t>
  </si>
  <si>
    <t xml:space="preserve">757-779-6799        </t>
  </si>
  <si>
    <t>77.78%</t>
  </si>
  <si>
    <t>42.00%</t>
  </si>
  <si>
    <t>100.00%</t>
  </si>
  <si>
    <t>ALPHA KAPPA PSI FOUNDATION INC.; B'NAI B'RITH YOUTH ORGANIZATION INC.; CAL POLY HUMBOLDT FOUNDATION; COVENANT HOUSE; GOLDEN GATE UNIVERSITY; LOCK HAVEN UNIVERSITY FOUNDATION; PROVIDENCE COLLEGE; SIGMA ALPHA EPSILON FOUNDATION; SIGMA CHI FOUNDATION; SIGMA NU EDUCATIONAL FOUNDATION INC; TEXAS WESLEYAN UNIVERSITY; THE EDUCATIONAL FOUNDATION OF ALPHA GAMMA RHO; TKE FOUNDATION INC.; UNIVERSITY OF WEST FLORIDA FOUNDATION INC; ZETA BETA TAU FOUNDATION INC.</t>
  </si>
  <si>
    <t>QCSS, INC.</t>
  </si>
  <si>
    <t>ARIA</t>
  </si>
  <si>
    <t>20203002814</t>
  </si>
  <si>
    <t>21925 W. FIELD PARKWAY SUITE 210</t>
  </si>
  <si>
    <t>DEER PARK</t>
  </si>
  <si>
    <t>IA</t>
  </si>
  <si>
    <t xml:space="preserve">60010          </t>
  </si>
  <si>
    <t xml:space="preserve">888-229-7046        </t>
  </si>
  <si>
    <t>9.32%</t>
  </si>
  <si>
    <t>AMERICAN ASSOCIATION FOR THE ADVANCEMENT OF SCIENCE; NATIONAL PARKS CONSERVATION ASSOCIATION</t>
  </si>
  <si>
    <t>RESIDENTIAL PROGRAMS, INC.</t>
  </si>
  <si>
    <t>20123022646</t>
  </si>
  <si>
    <t>12 CHRISTOPHER WAY</t>
  </si>
  <si>
    <t>EATONTOWN</t>
  </si>
  <si>
    <t xml:space="preserve">07724          </t>
  </si>
  <si>
    <t xml:space="preserve">866-609-1881        </t>
  </si>
  <si>
    <t>15.02%</t>
  </si>
  <si>
    <t>COLORADO FRATERNAL ORDER OF POLICE PUBLIC SAFETY AWARENESS FOUNDATION</t>
  </si>
  <si>
    <t>RESOURCE &amp; EVENT MANAGEMENT LTD.</t>
  </si>
  <si>
    <t>20123002630</t>
  </si>
  <si>
    <t>155 EAST 44TH STREET, SUITE 1915</t>
  </si>
  <si>
    <t>NEW YORK</t>
  </si>
  <si>
    <t>NY</t>
  </si>
  <si>
    <t xml:space="preserve">10017          </t>
  </si>
  <si>
    <t xml:space="preserve">917 941-7292        </t>
  </si>
  <si>
    <t>79.60%</t>
  </si>
  <si>
    <t>PARTNERSHIP TO END ADDICTION</t>
  </si>
  <si>
    <t>ROCK SOLID SERVICES</t>
  </si>
  <si>
    <t>RUN4FUNDS</t>
  </si>
  <si>
    <t>20213026443</t>
  </si>
  <si>
    <t>1371 COLT CIRCLE</t>
  </si>
  <si>
    <t>CASTLE ROCK</t>
  </si>
  <si>
    <t xml:space="preserve">80109          </t>
  </si>
  <si>
    <t xml:space="preserve">17209881075         </t>
  </si>
  <si>
    <t>69.02%</t>
  </si>
  <si>
    <t>52.00%</t>
  </si>
  <si>
    <t>71.00%</t>
  </si>
  <si>
    <t>LITTLETON PUBLIC SCHOOLS PARENT TEACHER ORGANIZATION; RED HAWK RIDGE ELEMENTARY PTCO</t>
  </si>
  <si>
    <t>RUFFALO NOEL LEVITZ,  LLC</t>
  </si>
  <si>
    <t>20023005800</t>
  </si>
  <si>
    <t>504 6TH STREET</t>
  </si>
  <si>
    <t>CHARLESTON</t>
  </si>
  <si>
    <t xml:space="preserve">61920          </t>
  </si>
  <si>
    <t xml:space="preserve">319-362-7483        </t>
  </si>
  <si>
    <t>A T STILL UNIVERSITY OF HEALTH SCIENCES; AIR FORCE ACADEMY FOUNDATION; CARNEGIE MELLON UNIVERSITY; COLBY-SAWYER COLLEGE; FLORIDA STATE UNIVERSITY FOUNDATION INC; GEORGIAN COURT UNIVERSITY; JOHNS HOPKINS UNIVERSITY; MINNESOTA STATE UNIVERSITY MOORHEAD FOUNDATION INC.; MONTGOMERY COUNTY COMMUNITY COLLEGE FOUNDATION; NORTH CAROLINA STATE UNIVERSITY FOUNDATION INC.; PACE UNIVERSITY; PUBLIC BROADCASTING OF COLORADO INCORPORATED; REGIS UNIVERSITY; RHODE ISLAND SCHOOL OF DESIGN; SOUTH DAKOTA SCHOOL OF MINES &amp; TECHNOLOGY CENTER FOR ALUMNI RELATIONS &amp; ADVANCEMENT; SOUTHERN METHODIST UNIVERSITY; THE ASSOCIATION OF FORMER STUDENTS OF TEXAS A&amp;M UNIVERSITY; THE CATHOLIC UNIVERSITY OF AMERICA; THE HUNTER COLLEGE FOUNDATION INC.; THE KANSAS UNIVERSITY ENDOWMENT ASSOCIATION; THE UNIVERSITY OF CONNECTICUT FOUNDATION INC.; THE UNIVERSITY OF GEORGIA FOUNDATION; THE UNIVERSITY OF MARYLAND COLLEGE PARK FOUNDATION INC.; THE UNIVERSITY OF MONTANA FOUNDATION; THE UNIVERSITY OF NEW MEXICO FOUNDATION INC.; THE UNIVERSITY OF SOUTH DAKO</t>
  </si>
  <si>
    <t>SD&amp;A TELESERVICES, INC.</t>
  </si>
  <si>
    <t>20043004058</t>
  </si>
  <si>
    <t>5757 W. CENTURY BLVD., STE. 300</t>
  </si>
  <si>
    <t xml:space="preserve">90045          </t>
  </si>
  <si>
    <t>30.13%</t>
  </si>
  <si>
    <t>2.00%</t>
  </si>
  <si>
    <t>COVENANT HOUSE; GREEN AMERICA; MOVEON.ORG CIVIC ACTION; OPERA COLORADO</t>
  </si>
  <si>
    <t>SHERMAN JAMES PRODUCTION, LLC</t>
  </si>
  <si>
    <t>20223017912</t>
  </si>
  <si>
    <t>942 MASON STREET</t>
  </si>
  <si>
    <t>LODI</t>
  </si>
  <si>
    <t xml:space="preserve">95242          </t>
  </si>
  <si>
    <t xml:space="preserve">9183921956          </t>
  </si>
  <si>
    <t>-1,268.49%</t>
  </si>
  <si>
    <t>SIEGEL MARKETING GROUP, INC.</t>
  </si>
  <si>
    <t>20083014276</t>
  </si>
  <si>
    <t>1845 N. FARWELL AVE., SUITE 300</t>
  </si>
  <si>
    <t>MILWAUKEE</t>
  </si>
  <si>
    <t>WI</t>
  </si>
  <si>
    <t xml:space="preserve">53202          </t>
  </si>
  <si>
    <t xml:space="preserve">414-271-7000        </t>
  </si>
  <si>
    <t>70.14%</t>
  </si>
  <si>
    <t>70.00%</t>
  </si>
  <si>
    <t>AMERICAN ISRAEL PUBLIC AFFAIRS COMMITTEE; THE ALPHA EPSILON PI FOUNDATION INC.</t>
  </si>
  <si>
    <t>SIGNIA, LTD.</t>
  </si>
  <si>
    <t>PUBLIC INTEREST COMMUNICATION A DIVISION OF SIGNIA</t>
  </si>
  <si>
    <t>20203033156</t>
  </si>
  <si>
    <t>6521 WEST 91ST AVE.</t>
  </si>
  <si>
    <t>WESTMINSTER</t>
  </si>
  <si>
    <t xml:space="preserve">80031          </t>
  </si>
  <si>
    <t xml:space="preserve">720-214-2622        </t>
  </si>
  <si>
    <t>27.22%</t>
  </si>
  <si>
    <t>57.00%</t>
  </si>
  <si>
    <t>AMERICAN BATTLEFIELD TRUST; CORNELL UNIVERSITY; DEFENDERS OF WILDLIFE; MEDECINS SANS FRONTIERES USA INC./DOCTORS WITHOUT BORDERS USA INC.; NATIONAL LGBTQ TASK FORCE; PLANNED PARENTHOOD ACTION FUND INC.; PLANNED PARENTHOOD FEDERATION OF AMERICA INC.; THE CENTER FOR REPRODUCTIVE RIGHTS INC.; THE WHITE COAT WASTE PROJECT INC.</t>
  </si>
  <si>
    <t>SOLVE, INC.</t>
  </si>
  <si>
    <t>20213025819</t>
  </si>
  <si>
    <t>3033 SOUTH PARKER ROAD</t>
  </si>
  <si>
    <t xml:space="preserve">7202623726          </t>
  </si>
  <si>
    <t>39.84%</t>
  </si>
  <si>
    <t>STRATEGIC MARKETING FOR THE ARTS LLC</t>
  </si>
  <si>
    <t>SMART MARKETING</t>
  </si>
  <si>
    <t>20113010924</t>
  </si>
  <si>
    <t>550 N KINGSBURY ST #516</t>
  </si>
  <si>
    <t xml:space="preserve">IL                                                                                                  </t>
  </si>
  <si>
    <t xml:space="preserve">60654          </t>
  </si>
  <si>
    <t xml:space="preserve">3126516166          </t>
  </si>
  <si>
    <t>56.13%</t>
  </si>
  <si>
    <t>56.00%</t>
  </si>
  <si>
    <t>COLORADO SPRINGS PHILHARMONIC ORCHESTRA</t>
  </si>
  <si>
    <t>TELEFUND, LLC</t>
  </si>
  <si>
    <t>20023003714</t>
  </si>
  <si>
    <t>294 WASHINGTON STREET</t>
  </si>
  <si>
    <t>SUITE 501</t>
  </si>
  <si>
    <t xml:space="preserve">02108          </t>
  </si>
  <si>
    <t xml:space="preserve">617-285-9333        </t>
  </si>
  <si>
    <t>46.47%</t>
  </si>
  <si>
    <t>AMERICAN CIVIL LIBERTIES UNION INC.; BREAD FOR THE WORLD INC.; CHILDREN'S WISH FOUNDATION INTERNATIONAL INC.; HUMAN RIGHTS CAMPAIGN INC.; HUMANE SOCIETY INTERNATIONAL; NATIONAL ORGANIZATION FOR WOMEN; NATIONAL WILDLIFE FEDERATION; PEOPLE FOR THE ETHICAL TREATMENT OF ANIMALS INC.; PLANNED PARENTHOOD FEDERATION OF AMERICA INC.; PLANNED PARENTHOOD OF THE ROCKY MOUNTAINS ACTION FUND INC.; PLANNED PARENTHOOD OF THE ROCKY MOUNTAINS INC.; PROJECT HOPE - THE PEOPLE-TO-PEOPLE HEALTH FOUNDATION INC.; SOUTHERN POVERTY LAW CENTER INC.; SPECIAL OLYMPICS INC.; THE AMERICAN NATIONAL RED CROSS; THE HUMANE SOCIETY OF THE UNITED STATES; WORLD JEWISH CONGRESS (AMERICAN SECTION) INC.</t>
  </si>
  <si>
    <t>THE KAUFFMAN GROUP</t>
  </si>
  <si>
    <t>KAUFFMAN GROUP</t>
  </si>
  <si>
    <t>20173019670</t>
  </si>
  <si>
    <t>323 7TH STREET, SE</t>
  </si>
  <si>
    <t xml:space="preserve">20003          </t>
  </si>
  <si>
    <t xml:space="preserve">202-544-7708        </t>
  </si>
  <si>
    <t>88.53%</t>
  </si>
  <si>
    <t>88.00%</t>
  </si>
  <si>
    <t>PRIORITIES USA; PRIORITIES USA FOUNDATION</t>
  </si>
  <si>
    <t>THE NEHEMIAH GROUP, LLC</t>
  </si>
  <si>
    <t>20193034501</t>
  </si>
  <si>
    <t>3119 A SCENIC SOUTH</t>
  </si>
  <si>
    <t>SPRINGFIELD</t>
  </si>
  <si>
    <t>MO</t>
  </si>
  <si>
    <t xml:space="preserve">65807          </t>
  </si>
  <si>
    <t xml:space="preserve">417-823-9006        </t>
  </si>
  <si>
    <t>87.88%</t>
  </si>
  <si>
    <t>PASSAGES AMERICA ISRAELINC.</t>
  </si>
  <si>
    <t>THRIVING CHILDREN ADVOCATES, LLC</t>
  </si>
  <si>
    <t>20173029213</t>
  </si>
  <si>
    <t>7106 CROSSROADS BLVD., SUITE 215</t>
  </si>
  <si>
    <t>BRENTWOOD</t>
  </si>
  <si>
    <t xml:space="preserve">37027          </t>
  </si>
  <si>
    <t xml:space="preserve">615-915-0387        </t>
  </si>
  <si>
    <t>76.60%</t>
  </si>
  <si>
    <t>76.00%</t>
  </si>
  <si>
    <t>77.00%</t>
  </si>
  <si>
    <t>CHILDFUND INTERNATIONAL USA; CHILDREN INTERNATIONAL</t>
  </si>
  <si>
    <t>TSM DONOR ENGAGEMENT TEAM, INC.</t>
  </si>
  <si>
    <t>20163004952</t>
  </si>
  <si>
    <t>155 COMMERCE DRIVE</t>
  </si>
  <si>
    <t>FREEDOM</t>
  </si>
  <si>
    <t>PA</t>
  </si>
  <si>
    <t xml:space="preserve">15042          </t>
  </si>
  <si>
    <t>-211.31%</t>
  </si>
  <si>
    <t>NEW ENGLAND HISTORIC GENEALOGICAL SOCIETY; RUTGERS UNIVERSITY FOUNDATION; THE CLEVELAND CLINIC FOUNDATION</t>
  </si>
  <si>
    <t>W L MANAGEMENT,INC.</t>
  </si>
  <si>
    <t>VFW POST 101</t>
  </si>
  <si>
    <t>20023003746</t>
  </si>
  <si>
    <t>325 KENWOOD CIRCLE</t>
  </si>
  <si>
    <t>COLORADO SPRINGS</t>
  </si>
  <si>
    <t xml:space="preserve">80910          </t>
  </si>
  <si>
    <t xml:space="preserve">719-648-5073        </t>
  </si>
  <si>
    <t>WITH COMMUNITY SERVICES, INC.</t>
  </si>
  <si>
    <t>20153001890</t>
  </si>
  <si>
    <t>12746 CIMARRON PATH #130</t>
  </si>
  <si>
    <t>SAN ANTONIO</t>
  </si>
  <si>
    <t xml:space="preserve">78249          </t>
  </si>
  <si>
    <t xml:space="preserve">210-424-6575        </t>
  </si>
  <si>
    <t>16.15%</t>
  </si>
  <si>
    <t>17.00%</t>
  </si>
  <si>
    <t>AMERICAN ASSOCIATION OF STATE TROOPERS INC.; FIREFIGHTERS CHARITABLE FOUNDATION INC.</t>
  </si>
  <si>
    <t>WORLD WIDE EVENTS, INC.</t>
  </si>
  <si>
    <t>20223006119</t>
  </si>
  <si>
    <t>9035 WADSWORTH</t>
  </si>
  <si>
    <t>SUITE #1400</t>
  </si>
  <si>
    <t xml:space="preserve">80021          </t>
  </si>
  <si>
    <t xml:space="preserve">714-350-0894        </t>
  </si>
  <si>
    <t>38.84%</t>
  </si>
  <si>
    <t>66 PAID SOLICITORS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</si>
</sst>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1" fillId="2" borderId="0" xfId="0" applyFont="1" applyFill="1" applyAlignment="1">
      <alignment wrapText="1"/>
    </xf>
    <xf numFmtId="8" fontId="1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2" borderId="0" xfId="0" applyNumberFormat="1" applyFont="1" applyFill="1" applyAlignment="1">
      <alignment wrapText="1"/>
    </xf>
    <xf numFmtId="10" fontId="2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68"/>
  <sheetViews>
    <sheetView tabSelected="1" zoomScale="60" zoomScaleNormal="60" workbookViewId="0">
      <pane ySplit="1" topLeftCell="A2" activePane="bottomLeft" state="frozen"/>
      <selection pane="bottomLeft" activeCell="B6" sqref="B6"/>
    </sheetView>
  </sheetViews>
  <sheetFormatPr defaultColWidth="8.85546875" defaultRowHeight="14.45"/>
  <cols>
    <col min="1" max="1" width="40.140625" style="1" bestFit="1" customWidth="1"/>
    <col min="2" max="2" width="50" style="1" bestFit="1" customWidth="1"/>
    <col min="3" max="3" width="12.42578125" style="1" bestFit="1" customWidth="1"/>
    <col min="4" max="4" width="32.7109375" style="1" bestFit="1" customWidth="1"/>
    <col min="5" max="5" width="22.7109375" style="1" bestFit="1" customWidth="1"/>
    <col min="6" max="6" width="19.28515625" style="1" bestFit="1" customWidth="1"/>
    <col min="7" max="7" width="13.42578125" style="1" bestFit="1" customWidth="1"/>
    <col min="8" max="8" width="17.7109375" style="1" customWidth="1"/>
    <col min="9" max="9" width="15.85546875" style="1" bestFit="1" customWidth="1"/>
    <col min="10" max="10" width="19.28515625" style="1" bestFit="1" customWidth="1"/>
    <col min="11" max="11" width="17.140625" style="1" bestFit="1" customWidth="1"/>
    <col min="12" max="12" width="21.85546875" style="2" bestFit="1" customWidth="1"/>
    <col min="13" max="13" width="21.7109375" style="2" bestFit="1" customWidth="1"/>
    <col min="14" max="14" width="22.85546875" style="1" bestFit="1" customWidth="1"/>
    <col min="15" max="15" width="25.28515625" style="1" bestFit="1" customWidth="1"/>
    <col min="16" max="16" width="25.5703125" style="1" bestFit="1" customWidth="1"/>
    <col min="17" max="17" width="20.28515625" style="1" bestFit="1" customWidth="1"/>
    <col min="18" max="18" width="55.7109375" style="1" customWidth="1"/>
    <col min="19" max="16384" width="8.85546875" style="1"/>
  </cols>
  <sheetData>
    <row r="1" spans="1:18" s="7" customFormat="1" ht="28.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>
      <c r="A2" s="3" t="s">
        <v>18</v>
      </c>
      <c r="B2" s="3"/>
      <c r="C2" s="3" t="s">
        <v>19</v>
      </c>
      <c r="D2" s="3" t="s">
        <v>20</v>
      </c>
      <c r="E2" s="3"/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4">
        <v>50330</v>
      </c>
      <c r="M2" s="4">
        <v>-175560.19</v>
      </c>
      <c r="N2" s="3" t="s">
        <v>27</v>
      </c>
      <c r="O2" s="3" t="s">
        <v>28</v>
      </c>
      <c r="P2" s="3" t="s">
        <v>29</v>
      </c>
      <c r="Q2" s="3">
        <v>2</v>
      </c>
      <c r="R2" s="3" t="s">
        <v>30</v>
      </c>
    </row>
    <row r="3" spans="1:18">
      <c r="A3" s="3" t="s">
        <v>31</v>
      </c>
      <c r="B3" s="3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/>
      <c r="I3" s="3" t="s">
        <v>24</v>
      </c>
      <c r="J3" s="3" t="s">
        <v>37</v>
      </c>
      <c r="K3" s="3" t="s">
        <v>38</v>
      </c>
      <c r="L3" s="4">
        <v>238564</v>
      </c>
      <c r="M3" s="4">
        <v>-85391</v>
      </c>
      <c r="N3" s="3" t="s">
        <v>39</v>
      </c>
      <c r="O3" s="3" t="s">
        <v>28</v>
      </c>
      <c r="P3" s="3" t="s">
        <v>28</v>
      </c>
      <c r="Q3" s="3">
        <v>1</v>
      </c>
      <c r="R3" s="3" t="s">
        <v>40</v>
      </c>
    </row>
    <row r="4" spans="1:18">
      <c r="A4" s="3" t="s">
        <v>41</v>
      </c>
      <c r="B4" s="3"/>
      <c r="C4" s="3" t="s">
        <v>42</v>
      </c>
      <c r="D4" s="3" t="s">
        <v>43</v>
      </c>
      <c r="E4" s="3"/>
      <c r="F4" s="3" t="s">
        <v>44</v>
      </c>
      <c r="G4" s="3" t="s">
        <v>45</v>
      </c>
      <c r="H4" s="3"/>
      <c r="I4" s="3" t="s">
        <v>24</v>
      </c>
      <c r="J4" s="3" t="s">
        <v>46</v>
      </c>
      <c r="K4" s="3" t="s">
        <v>47</v>
      </c>
      <c r="L4" s="4">
        <v>7776</v>
      </c>
      <c r="M4" s="4">
        <v>2400.44</v>
      </c>
      <c r="N4" s="3" t="s">
        <v>48</v>
      </c>
      <c r="O4" s="3" t="s">
        <v>49</v>
      </c>
      <c r="P4" s="3" t="s">
        <v>49</v>
      </c>
      <c r="Q4" s="3">
        <v>1</v>
      </c>
      <c r="R4" s="3" t="s">
        <v>50</v>
      </c>
    </row>
    <row r="5" spans="1:18">
      <c r="A5" s="3" t="s">
        <v>51</v>
      </c>
      <c r="B5" s="3"/>
      <c r="C5" s="3" t="s">
        <v>52</v>
      </c>
      <c r="D5" s="3" t="s">
        <v>53</v>
      </c>
      <c r="E5" s="3"/>
      <c r="F5" s="3" t="s">
        <v>54</v>
      </c>
      <c r="G5" s="3" t="s">
        <v>22</v>
      </c>
      <c r="H5" s="3"/>
      <c r="I5" s="3" t="s">
        <v>24</v>
      </c>
      <c r="J5" s="3" t="s">
        <v>55</v>
      </c>
      <c r="K5" s="3" t="s">
        <v>56</v>
      </c>
      <c r="L5" s="4">
        <v>0</v>
      </c>
      <c r="M5" s="4">
        <v>0</v>
      </c>
      <c r="N5" s="3"/>
      <c r="O5" s="3" t="s">
        <v>28</v>
      </c>
      <c r="P5" s="3" t="s">
        <v>28</v>
      </c>
      <c r="Q5" s="3">
        <v>1</v>
      </c>
      <c r="R5" s="3" t="s">
        <v>57</v>
      </c>
    </row>
    <row r="6" spans="1:18" ht="302.45">
      <c r="A6" s="3" t="s">
        <v>58</v>
      </c>
      <c r="B6" s="3"/>
      <c r="C6" s="3" t="s">
        <v>59</v>
      </c>
      <c r="D6" s="3" t="s">
        <v>60</v>
      </c>
      <c r="E6" s="3"/>
      <c r="F6" s="3" t="s">
        <v>61</v>
      </c>
      <c r="G6" s="3" t="s">
        <v>62</v>
      </c>
      <c r="H6" s="3"/>
      <c r="I6" s="3" t="s">
        <v>24</v>
      </c>
      <c r="J6" s="3" t="s">
        <v>63</v>
      </c>
      <c r="K6" s="3" t="s">
        <v>64</v>
      </c>
      <c r="L6" s="4">
        <v>2374872.2000000002</v>
      </c>
      <c r="M6" s="4">
        <v>1476146.94</v>
      </c>
      <c r="N6" s="3" t="s">
        <v>65</v>
      </c>
      <c r="O6" s="3" t="s">
        <v>66</v>
      </c>
      <c r="P6" s="3" t="s">
        <v>67</v>
      </c>
      <c r="Q6" s="3">
        <v>41</v>
      </c>
      <c r="R6" s="3" t="s">
        <v>68</v>
      </c>
    </row>
    <row r="7" spans="1:18">
      <c r="A7" s="3" t="s">
        <v>69</v>
      </c>
      <c r="B7" s="3"/>
      <c r="C7" s="3" t="s">
        <v>70</v>
      </c>
      <c r="D7" s="3" t="s">
        <v>71</v>
      </c>
      <c r="E7" s="3"/>
      <c r="F7" s="3" t="s">
        <v>21</v>
      </c>
      <c r="G7" s="3" t="s">
        <v>22</v>
      </c>
      <c r="H7" s="3"/>
      <c r="I7" s="3" t="s">
        <v>24</v>
      </c>
      <c r="J7" s="3" t="s">
        <v>25</v>
      </c>
      <c r="K7" s="3" t="s">
        <v>72</v>
      </c>
      <c r="L7" s="4">
        <v>1249</v>
      </c>
      <c r="M7" s="4">
        <v>-2457.6999999999998</v>
      </c>
      <c r="N7" s="3" t="s">
        <v>73</v>
      </c>
      <c r="O7" s="3" t="s">
        <v>28</v>
      </c>
      <c r="P7" s="3" t="s">
        <v>28</v>
      </c>
      <c r="Q7" s="3">
        <v>1</v>
      </c>
      <c r="R7" s="3" t="s">
        <v>50</v>
      </c>
    </row>
    <row r="8" spans="1:18" ht="28.9">
      <c r="A8" s="3" t="s">
        <v>74</v>
      </c>
      <c r="B8" s="3"/>
      <c r="C8" s="3" t="s">
        <v>75</v>
      </c>
      <c r="D8" s="3" t="s">
        <v>76</v>
      </c>
      <c r="E8" s="3" t="s">
        <v>77</v>
      </c>
      <c r="F8" s="3" t="s">
        <v>78</v>
      </c>
      <c r="G8" s="3" t="s">
        <v>79</v>
      </c>
      <c r="H8" s="3"/>
      <c r="I8" s="3" t="s">
        <v>24</v>
      </c>
      <c r="J8" s="3" t="s">
        <v>80</v>
      </c>
      <c r="K8" s="3" t="s">
        <v>81</v>
      </c>
      <c r="L8" s="4">
        <v>12645044.35</v>
      </c>
      <c r="M8" s="4">
        <v>12314178.289999999</v>
      </c>
      <c r="N8" s="3" t="s">
        <v>82</v>
      </c>
      <c r="O8" s="3" t="s">
        <v>83</v>
      </c>
      <c r="P8" s="3" t="s">
        <v>83</v>
      </c>
      <c r="Q8" s="3">
        <v>2</v>
      </c>
      <c r="R8" s="3" t="s">
        <v>84</v>
      </c>
    </row>
    <row r="9" spans="1:18">
      <c r="A9" s="3" t="s">
        <v>85</v>
      </c>
      <c r="B9" s="3"/>
      <c r="C9" s="3" t="s">
        <v>86</v>
      </c>
      <c r="D9" s="3" t="s">
        <v>87</v>
      </c>
      <c r="E9" s="3" t="s">
        <v>88</v>
      </c>
      <c r="F9" s="3" t="s">
        <v>89</v>
      </c>
      <c r="G9" s="3" t="s">
        <v>90</v>
      </c>
      <c r="H9" s="3"/>
      <c r="I9" s="3" t="s">
        <v>24</v>
      </c>
      <c r="J9" s="3" t="s">
        <v>91</v>
      </c>
      <c r="K9" s="3" t="s">
        <v>92</v>
      </c>
      <c r="L9" s="4">
        <v>57839.8</v>
      </c>
      <c r="M9" s="4">
        <v>-28888.07</v>
      </c>
      <c r="N9" s="3" t="s">
        <v>93</v>
      </c>
      <c r="O9" s="3" t="s">
        <v>28</v>
      </c>
      <c r="P9" s="3" t="s">
        <v>28</v>
      </c>
      <c r="Q9" s="3">
        <v>1</v>
      </c>
      <c r="R9" s="3" t="s">
        <v>94</v>
      </c>
    </row>
    <row r="10" spans="1:18" ht="72">
      <c r="A10" s="3" t="s">
        <v>95</v>
      </c>
      <c r="B10" s="3"/>
      <c r="C10" s="3" t="s">
        <v>96</v>
      </c>
      <c r="D10" s="3" t="s">
        <v>97</v>
      </c>
      <c r="E10" s="3"/>
      <c r="F10" s="3" t="s">
        <v>98</v>
      </c>
      <c r="G10" s="3"/>
      <c r="H10" s="3" t="s">
        <v>99</v>
      </c>
      <c r="I10" s="3" t="s">
        <v>100</v>
      </c>
      <c r="J10" s="3" t="s">
        <v>101</v>
      </c>
      <c r="K10" s="3" t="s">
        <v>102</v>
      </c>
      <c r="L10" s="4">
        <v>2060915.8</v>
      </c>
      <c r="M10" s="4">
        <v>1034560.78</v>
      </c>
      <c r="N10" s="3" t="s">
        <v>103</v>
      </c>
      <c r="O10" s="3" t="s">
        <v>28</v>
      </c>
      <c r="P10" s="3" t="s">
        <v>104</v>
      </c>
      <c r="Q10" s="3">
        <v>6</v>
      </c>
      <c r="R10" s="3" t="s">
        <v>105</v>
      </c>
    </row>
    <row r="11" spans="1:18" ht="28.9">
      <c r="A11" s="3" t="s">
        <v>106</v>
      </c>
      <c r="B11" s="3"/>
      <c r="C11" s="3" t="s">
        <v>107</v>
      </c>
      <c r="D11" s="3" t="s">
        <v>108</v>
      </c>
      <c r="E11" s="3" t="s">
        <v>109</v>
      </c>
      <c r="F11" s="3" t="s">
        <v>110</v>
      </c>
      <c r="G11" s="3" t="s">
        <v>111</v>
      </c>
      <c r="H11" s="3"/>
      <c r="I11" s="3" t="s">
        <v>24</v>
      </c>
      <c r="J11" s="3" t="s">
        <v>112</v>
      </c>
      <c r="K11" s="3" t="s">
        <v>113</v>
      </c>
      <c r="L11" s="4">
        <v>12613.48</v>
      </c>
      <c r="M11" s="4">
        <v>2522.6999999999998</v>
      </c>
      <c r="N11" s="3" t="s">
        <v>114</v>
      </c>
      <c r="O11" s="3" t="s">
        <v>114</v>
      </c>
      <c r="P11" s="3" t="s">
        <v>114</v>
      </c>
      <c r="Q11" s="3">
        <v>2</v>
      </c>
      <c r="R11" s="3" t="s">
        <v>115</v>
      </c>
    </row>
    <row r="12" spans="1:18">
      <c r="A12" s="3" t="s">
        <v>116</v>
      </c>
      <c r="B12" s="3"/>
      <c r="C12" s="3" t="s">
        <v>117</v>
      </c>
      <c r="D12" s="3" t="s">
        <v>118</v>
      </c>
      <c r="E12" s="3" t="s">
        <v>119</v>
      </c>
      <c r="F12" s="3" t="s">
        <v>120</v>
      </c>
      <c r="G12" s="3" t="s">
        <v>90</v>
      </c>
      <c r="H12" s="3"/>
      <c r="I12" s="3" t="s">
        <v>24</v>
      </c>
      <c r="J12" s="3" t="s">
        <v>121</v>
      </c>
      <c r="K12" s="3" t="s">
        <v>122</v>
      </c>
      <c r="L12" s="4">
        <v>100150</v>
      </c>
      <c r="M12" s="4">
        <v>29501</v>
      </c>
      <c r="N12" s="3" t="s">
        <v>123</v>
      </c>
      <c r="O12" s="3" t="s">
        <v>124</v>
      </c>
      <c r="P12" s="3" t="s">
        <v>124</v>
      </c>
      <c r="Q12" s="3">
        <v>1</v>
      </c>
      <c r="R12" s="3" t="s">
        <v>125</v>
      </c>
    </row>
    <row r="13" spans="1:18" ht="72">
      <c r="A13" s="3" t="s">
        <v>126</v>
      </c>
      <c r="B13" s="3"/>
      <c r="C13" s="3" t="s">
        <v>127</v>
      </c>
      <c r="D13" s="3" t="s">
        <v>128</v>
      </c>
      <c r="E13" s="3"/>
      <c r="F13" s="3" t="s">
        <v>129</v>
      </c>
      <c r="G13" s="3" t="s">
        <v>130</v>
      </c>
      <c r="H13" s="3" t="s">
        <v>131</v>
      </c>
      <c r="I13" s="3" t="s">
        <v>24</v>
      </c>
      <c r="J13" s="3" t="s">
        <v>132</v>
      </c>
      <c r="K13" s="3" t="s">
        <v>133</v>
      </c>
      <c r="L13" s="4">
        <v>8195.1200000000008</v>
      </c>
      <c r="M13" s="4">
        <v>7375.34</v>
      </c>
      <c r="N13" s="3" t="s">
        <v>134</v>
      </c>
      <c r="O13" s="3" t="s">
        <v>134</v>
      </c>
      <c r="P13" s="3" t="s">
        <v>135</v>
      </c>
      <c r="Q13" s="3">
        <v>8</v>
      </c>
      <c r="R13" s="3" t="s">
        <v>136</v>
      </c>
    </row>
    <row r="14" spans="1:18">
      <c r="A14" s="3" t="s">
        <v>137</v>
      </c>
      <c r="B14" s="3"/>
      <c r="C14" s="3" t="s">
        <v>138</v>
      </c>
      <c r="D14" s="3" t="s">
        <v>139</v>
      </c>
      <c r="E14" s="3"/>
      <c r="F14" s="3" t="s">
        <v>140</v>
      </c>
      <c r="G14" s="3" t="s">
        <v>141</v>
      </c>
      <c r="H14" s="3"/>
      <c r="I14" s="3" t="s">
        <v>24</v>
      </c>
      <c r="J14" s="3" t="s">
        <v>142</v>
      </c>
      <c r="K14" s="3" t="s">
        <v>143</v>
      </c>
      <c r="L14" s="4">
        <v>18308421</v>
      </c>
      <c r="M14" s="4">
        <v>10744728</v>
      </c>
      <c r="N14" s="3" t="s">
        <v>144</v>
      </c>
      <c r="O14" s="3" t="s">
        <v>145</v>
      </c>
      <c r="P14" s="3" t="s">
        <v>145</v>
      </c>
      <c r="Q14" s="3">
        <v>1</v>
      </c>
      <c r="R14" s="3" t="s">
        <v>146</v>
      </c>
    </row>
    <row r="15" spans="1:18" ht="28.9">
      <c r="A15" s="3" t="s">
        <v>147</v>
      </c>
      <c r="B15" s="3" t="s">
        <v>148</v>
      </c>
      <c r="C15" s="3" t="s">
        <v>149</v>
      </c>
      <c r="D15" s="3" t="s">
        <v>150</v>
      </c>
      <c r="E15" s="3" t="s">
        <v>151</v>
      </c>
      <c r="F15" s="3" t="s">
        <v>152</v>
      </c>
      <c r="G15" s="3" t="s">
        <v>153</v>
      </c>
      <c r="H15" s="3"/>
      <c r="I15" s="3" t="s">
        <v>24</v>
      </c>
      <c r="J15" s="3" t="s">
        <v>154</v>
      </c>
      <c r="K15" s="3" t="s">
        <v>155</v>
      </c>
      <c r="L15" s="4">
        <v>992590.07</v>
      </c>
      <c r="M15" s="4">
        <v>121829.47</v>
      </c>
      <c r="N15" s="3" t="s">
        <v>156</v>
      </c>
      <c r="O15" s="3" t="s">
        <v>157</v>
      </c>
      <c r="P15" s="3" t="s">
        <v>158</v>
      </c>
      <c r="Q15" s="3">
        <v>3</v>
      </c>
      <c r="R15" s="3" t="s">
        <v>159</v>
      </c>
    </row>
    <row r="16" spans="1:18">
      <c r="A16" s="3" t="s">
        <v>160</v>
      </c>
      <c r="B16" s="3"/>
      <c r="C16" s="3" t="s">
        <v>161</v>
      </c>
      <c r="D16" s="3" t="s">
        <v>162</v>
      </c>
      <c r="E16" s="3" t="s">
        <v>163</v>
      </c>
      <c r="F16" s="3" t="s">
        <v>164</v>
      </c>
      <c r="G16" s="3" t="s">
        <v>36</v>
      </c>
      <c r="H16" s="3" t="s">
        <v>165</v>
      </c>
      <c r="I16" s="3" t="s">
        <v>24</v>
      </c>
      <c r="J16" s="3" t="s">
        <v>166</v>
      </c>
      <c r="K16" s="3" t="s">
        <v>167</v>
      </c>
      <c r="L16" s="4">
        <v>206795.73</v>
      </c>
      <c r="M16" s="4">
        <v>-167824.27</v>
      </c>
      <c r="N16" s="3" t="s">
        <v>168</v>
      </c>
      <c r="O16" s="3" t="s">
        <v>28</v>
      </c>
      <c r="P16" s="3" t="s">
        <v>28</v>
      </c>
      <c r="Q16" s="3">
        <v>1</v>
      </c>
      <c r="R16" s="3" t="s">
        <v>169</v>
      </c>
    </row>
    <row r="17" spans="1:18">
      <c r="A17" s="3" t="s">
        <v>170</v>
      </c>
      <c r="B17" s="3"/>
      <c r="C17" s="3" t="s">
        <v>171</v>
      </c>
      <c r="D17" s="3" t="s">
        <v>172</v>
      </c>
      <c r="E17" s="3" t="s">
        <v>173</v>
      </c>
      <c r="F17" s="3" t="s">
        <v>35</v>
      </c>
      <c r="G17" s="3" t="s">
        <v>36</v>
      </c>
      <c r="H17" s="3"/>
      <c r="I17" s="3" t="s">
        <v>24</v>
      </c>
      <c r="J17" s="3" t="s">
        <v>174</v>
      </c>
      <c r="K17" s="3" t="s">
        <v>175</v>
      </c>
      <c r="L17" s="4">
        <v>1024548.89</v>
      </c>
      <c r="M17" s="4">
        <v>398299.25</v>
      </c>
      <c r="N17" s="3" t="s">
        <v>176</v>
      </c>
      <c r="O17" s="3" t="s">
        <v>177</v>
      </c>
      <c r="P17" s="3" t="s">
        <v>177</v>
      </c>
      <c r="Q17" s="3">
        <v>1</v>
      </c>
      <c r="R17" s="3" t="s">
        <v>178</v>
      </c>
    </row>
    <row r="18" spans="1:18">
      <c r="A18" s="3" t="s">
        <v>179</v>
      </c>
      <c r="B18" s="3" t="s">
        <v>180</v>
      </c>
      <c r="C18" s="3" t="s">
        <v>181</v>
      </c>
      <c r="D18" s="3" t="s">
        <v>182</v>
      </c>
      <c r="E18" s="3"/>
      <c r="F18" s="3" t="s">
        <v>183</v>
      </c>
      <c r="G18" s="3" t="s">
        <v>184</v>
      </c>
      <c r="H18" s="3"/>
      <c r="I18" s="3" t="s">
        <v>24</v>
      </c>
      <c r="J18" s="3" t="s">
        <v>185</v>
      </c>
      <c r="K18" s="3" t="s">
        <v>186</v>
      </c>
      <c r="L18" s="4">
        <v>415859478</v>
      </c>
      <c r="M18" s="4">
        <v>409687972</v>
      </c>
      <c r="N18" s="3" t="s">
        <v>187</v>
      </c>
      <c r="O18" s="3" t="s">
        <v>188</v>
      </c>
      <c r="P18" s="3" t="s">
        <v>188</v>
      </c>
      <c r="Q18" s="3">
        <v>1</v>
      </c>
      <c r="R18" s="3" t="s">
        <v>189</v>
      </c>
    </row>
    <row r="19" spans="1:18">
      <c r="A19" s="3" t="s">
        <v>190</v>
      </c>
      <c r="B19" s="3"/>
      <c r="C19" s="3" t="s">
        <v>191</v>
      </c>
      <c r="D19" s="3" t="s">
        <v>192</v>
      </c>
      <c r="E19" s="3"/>
      <c r="F19" s="3" t="s">
        <v>193</v>
      </c>
      <c r="G19" s="3" t="s">
        <v>22</v>
      </c>
      <c r="H19" s="3"/>
      <c r="I19" s="3" t="s">
        <v>24</v>
      </c>
      <c r="J19" s="3" t="s">
        <v>194</v>
      </c>
      <c r="K19" s="3" t="s">
        <v>195</v>
      </c>
      <c r="L19" s="4">
        <v>11558</v>
      </c>
      <c r="M19" s="4">
        <v>4980.87</v>
      </c>
      <c r="N19" s="3" t="s">
        <v>196</v>
      </c>
      <c r="O19" s="3" t="s">
        <v>197</v>
      </c>
      <c r="P19" s="3" t="s">
        <v>197</v>
      </c>
      <c r="Q19" s="3">
        <v>1</v>
      </c>
      <c r="R19" s="3" t="s">
        <v>50</v>
      </c>
    </row>
    <row r="20" spans="1:18">
      <c r="A20" s="3" t="s">
        <v>198</v>
      </c>
      <c r="B20" s="3"/>
      <c r="C20" s="3" t="s">
        <v>199</v>
      </c>
      <c r="D20" s="3" t="s">
        <v>200</v>
      </c>
      <c r="E20" s="3" t="s">
        <v>201</v>
      </c>
      <c r="F20" s="3" t="s">
        <v>202</v>
      </c>
      <c r="G20" s="3" t="s">
        <v>36</v>
      </c>
      <c r="H20" s="3"/>
      <c r="I20" s="3" t="s">
        <v>24</v>
      </c>
      <c r="J20" s="3" t="s">
        <v>203</v>
      </c>
      <c r="K20" s="3" t="s">
        <v>204</v>
      </c>
      <c r="L20" s="4">
        <v>665183</v>
      </c>
      <c r="M20" s="4">
        <v>266896.78999999998</v>
      </c>
      <c r="N20" s="3" t="s">
        <v>205</v>
      </c>
      <c r="O20" s="3" t="s">
        <v>206</v>
      </c>
      <c r="P20" s="3" t="s">
        <v>206</v>
      </c>
      <c r="Q20" s="3">
        <v>1</v>
      </c>
      <c r="R20" s="3" t="s">
        <v>207</v>
      </c>
    </row>
    <row r="21" spans="1:18">
      <c r="A21" s="3" t="s">
        <v>208</v>
      </c>
      <c r="B21" s="3"/>
      <c r="C21" s="3" t="s">
        <v>209</v>
      </c>
      <c r="D21" s="3" t="s">
        <v>20</v>
      </c>
      <c r="E21" s="3"/>
      <c r="F21" s="3" t="s">
        <v>21</v>
      </c>
      <c r="G21" s="3" t="s">
        <v>22</v>
      </c>
      <c r="H21" s="3"/>
      <c r="I21" s="3" t="s">
        <v>24</v>
      </c>
      <c r="J21" s="3" t="s">
        <v>25</v>
      </c>
      <c r="K21" s="3" t="s">
        <v>210</v>
      </c>
      <c r="L21" s="4">
        <v>5292</v>
      </c>
      <c r="M21" s="4">
        <v>-47376</v>
      </c>
      <c r="N21" s="3" t="s">
        <v>211</v>
      </c>
      <c r="O21" s="3" t="s">
        <v>28</v>
      </c>
      <c r="P21" s="3" t="s">
        <v>28</v>
      </c>
      <c r="Q21" s="3">
        <v>1</v>
      </c>
      <c r="R21" s="3" t="s">
        <v>212</v>
      </c>
    </row>
    <row r="22" spans="1:18">
      <c r="A22" s="3" t="s">
        <v>213</v>
      </c>
      <c r="B22" s="3" t="s">
        <v>214</v>
      </c>
      <c r="C22" s="3" t="s">
        <v>215</v>
      </c>
      <c r="D22" s="3" t="s">
        <v>216</v>
      </c>
      <c r="E22" s="3"/>
      <c r="F22" s="3" t="s">
        <v>217</v>
      </c>
      <c r="G22" s="3" t="s">
        <v>218</v>
      </c>
      <c r="H22" s="3"/>
      <c r="I22" s="3" t="s">
        <v>24</v>
      </c>
      <c r="J22" s="3" t="s">
        <v>219</v>
      </c>
      <c r="K22" s="3" t="s">
        <v>220</v>
      </c>
      <c r="L22" s="4">
        <v>201250</v>
      </c>
      <c r="M22" s="4">
        <v>157149.91</v>
      </c>
      <c r="N22" s="3" t="s">
        <v>221</v>
      </c>
      <c r="O22" s="3" t="s">
        <v>222</v>
      </c>
      <c r="P22" s="3" t="s">
        <v>222</v>
      </c>
      <c r="Q22" s="3">
        <v>1</v>
      </c>
      <c r="R22" s="3" t="s">
        <v>223</v>
      </c>
    </row>
    <row r="23" spans="1:18" ht="72">
      <c r="A23" s="3" t="s">
        <v>224</v>
      </c>
      <c r="B23" s="3"/>
      <c r="C23" s="3" t="s">
        <v>225</v>
      </c>
      <c r="D23" s="3" t="s">
        <v>226</v>
      </c>
      <c r="E23" s="3" t="s">
        <v>227</v>
      </c>
      <c r="F23" s="3" t="s">
        <v>228</v>
      </c>
      <c r="G23" s="3" t="s">
        <v>229</v>
      </c>
      <c r="H23" s="3"/>
      <c r="I23" s="3" t="s">
        <v>24</v>
      </c>
      <c r="J23" s="3" t="s">
        <v>230</v>
      </c>
      <c r="K23" s="3" t="s">
        <v>231</v>
      </c>
      <c r="L23" s="4">
        <v>565183.12</v>
      </c>
      <c r="M23" s="4">
        <v>106159.51</v>
      </c>
      <c r="N23" s="3" t="s">
        <v>232</v>
      </c>
      <c r="O23" s="3" t="s">
        <v>233</v>
      </c>
      <c r="P23" s="3" t="s">
        <v>234</v>
      </c>
      <c r="Q23" s="3">
        <v>6</v>
      </c>
      <c r="R23" s="3" t="s">
        <v>235</v>
      </c>
    </row>
    <row r="24" spans="1:18" ht="72">
      <c r="A24" s="3" t="s">
        <v>236</v>
      </c>
      <c r="B24" s="3"/>
      <c r="C24" s="3" t="s">
        <v>237</v>
      </c>
      <c r="D24" s="3" t="s">
        <v>238</v>
      </c>
      <c r="E24" s="3"/>
      <c r="F24" s="3" t="s">
        <v>239</v>
      </c>
      <c r="G24" s="3" t="s">
        <v>240</v>
      </c>
      <c r="H24" s="3"/>
      <c r="I24" s="3" t="s">
        <v>24</v>
      </c>
      <c r="J24" s="3" t="s">
        <v>241</v>
      </c>
      <c r="K24" s="3" t="s">
        <v>242</v>
      </c>
      <c r="L24" s="4">
        <v>3076172</v>
      </c>
      <c r="M24" s="4">
        <v>1466142.09</v>
      </c>
      <c r="N24" s="3" t="s">
        <v>243</v>
      </c>
      <c r="O24" s="3" t="s">
        <v>28</v>
      </c>
      <c r="P24" s="3" t="s">
        <v>244</v>
      </c>
      <c r="Q24" s="3">
        <v>9</v>
      </c>
      <c r="R24" s="3" t="s">
        <v>245</v>
      </c>
    </row>
    <row r="25" spans="1:18">
      <c r="A25" s="3" t="s">
        <v>246</v>
      </c>
      <c r="B25" s="3"/>
      <c r="C25" s="3" t="s">
        <v>247</v>
      </c>
      <c r="D25" s="3" t="s">
        <v>248</v>
      </c>
      <c r="E25" s="3"/>
      <c r="F25" s="3" t="s">
        <v>249</v>
      </c>
      <c r="G25" s="3" t="s">
        <v>79</v>
      </c>
      <c r="H25" s="3"/>
      <c r="I25" s="3" t="s">
        <v>24</v>
      </c>
      <c r="J25" s="3" t="s">
        <v>250</v>
      </c>
      <c r="K25" s="3" t="s">
        <v>251</v>
      </c>
      <c r="L25" s="4">
        <v>0</v>
      </c>
      <c r="M25" s="4">
        <v>0</v>
      </c>
      <c r="N25" s="3"/>
      <c r="O25" s="3" t="s">
        <v>28</v>
      </c>
      <c r="P25" s="3" t="s">
        <v>28</v>
      </c>
      <c r="Q25" s="3">
        <v>1</v>
      </c>
      <c r="R25" s="3" t="s">
        <v>252</v>
      </c>
    </row>
    <row r="26" spans="1:18">
      <c r="A26" s="3" t="s">
        <v>253</v>
      </c>
      <c r="B26" s="3"/>
      <c r="C26" s="3" t="s">
        <v>254</v>
      </c>
      <c r="D26" s="3" t="s">
        <v>255</v>
      </c>
      <c r="E26" s="3"/>
      <c r="F26" s="3" t="s">
        <v>256</v>
      </c>
      <c r="G26" s="3" t="s">
        <v>257</v>
      </c>
      <c r="H26" s="3"/>
      <c r="I26" s="3" t="s">
        <v>24</v>
      </c>
      <c r="J26" s="3" t="s">
        <v>258</v>
      </c>
      <c r="K26" s="3" t="s">
        <v>259</v>
      </c>
      <c r="L26" s="4">
        <v>117742.1</v>
      </c>
      <c r="M26" s="4">
        <v>-145543.29999999999</v>
      </c>
      <c r="N26" s="3" t="s">
        <v>260</v>
      </c>
      <c r="O26" s="3" t="s">
        <v>28</v>
      </c>
      <c r="P26" s="3" t="s">
        <v>28</v>
      </c>
      <c r="Q26" s="3">
        <v>2</v>
      </c>
      <c r="R26" s="3" t="s">
        <v>261</v>
      </c>
    </row>
    <row r="27" spans="1:18" ht="57.6">
      <c r="A27" s="3" t="s">
        <v>262</v>
      </c>
      <c r="B27" s="3"/>
      <c r="C27" s="3" t="s">
        <v>263</v>
      </c>
      <c r="D27" s="3" t="s">
        <v>264</v>
      </c>
      <c r="E27" s="3" t="s">
        <v>265</v>
      </c>
      <c r="F27" s="3" t="s">
        <v>266</v>
      </c>
      <c r="G27" s="3" t="s">
        <v>62</v>
      </c>
      <c r="H27" s="3"/>
      <c r="I27" s="3" t="s">
        <v>24</v>
      </c>
      <c r="J27" s="3" t="s">
        <v>267</v>
      </c>
      <c r="K27" s="3" t="s">
        <v>268</v>
      </c>
      <c r="L27" s="4">
        <v>130758.8</v>
      </c>
      <c r="M27" s="4">
        <v>18399.810000000001</v>
      </c>
      <c r="N27" s="3" t="s">
        <v>269</v>
      </c>
      <c r="O27" s="3" t="s">
        <v>270</v>
      </c>
      <c r="P27" s="3" t="s">
        <v>233</v>
      </c>
      <c r="Q27" s="3">
        <v>5</v>
      </c>
      <c r="R27" s="3" t="s">
        <v>271</v>
      </c>
    </row>
    <row r="28" spans="1:18" ht="57.6">
      <c r="A28" s="3" t="s">
        <v>272</v>
      </c>
      <c r="B28" s="3" t="s">
        <v>273</v>
      </c>
      <c r="C28" s="3" t="s">
        <v>274</v>
      </c>
      <c r="D28" s="3" t="s">
        <v>275</v>
      </c>
      <c r="E28" s="3" t="s">
        <v>276</v>
      </c>
      <c r="F28" s="3" t="s">
        <v>277</v>
      </c>
      <c r="G28" s="3" t="s">
        <v>278</v>
      </c>
      <c r="H28" s="3"/>
      <c r="I28" s="3" t="s">
        <v>24</v>
      </c>
      <c r="J28" s="3" t="s">
        <v>279</v>
      </c>
      <c r="K28" s="3" t="s">
        <v>280</v>
      </c>
      <c r="L28" s="4">
        <v>600306.03</v>
      </c>
      <c r="M28" s="4">
        <v>471616.99</v>
      </c>
      <c r="N28" s="3" t="s">
        <v>281</v>
      </c>
      <c r="O28" s="3" t="s">
        <v>282</v>
      </c>
      <c r="P28" s="3" t="s">
        <v>283</v>
      </c>
      <c r="Q28" s="3">
        <v>5</v>
      </c>
      <c r="R28" s="3" t="s">
        <v>284</v>
      </c>
    </row>
    <row r="29" spans="1:18" ht="28.9">
      <c r="A29" s="3" t="s">
        <v>285</v>
      </c>
      <c r="B29" s="3" t="s">
        <v>286</v>
      </c>
      <c r="C29" s="3" t="s">
        <v>287</v>
      </c>
      <c r="D29" s="3" t="s">
        <v>288</v>
      </c>
      <c r="E29" s="3"/>
      <c r="F29" s="3" t="s">
        <v>289</v>
      </c>
      <c r="G29" s="3" t="s">
        <v>290</v>
      </c>
      <c r="H29" s="3"/>
      <c r="I29" s="3" t="s">
        <v>24</v>
      </c>
      <c r="J29" s="3" t="s">
        <v>291</v>
      </c>
      <c r="K29" s="3" t="s">
        <v>292</v>
      </c>
      <c r="L29" s="4">
        <v>36371</v>
      </c>
      <c r="M29" s="4">
        <v>29681.4</v>
      </c>
      <c r="N29" s="3" t="s">
        <v>293</v>
      </c>
      <c r="O29" s="3" t="s">
        <v>294</v>
      </c>
      <c r="P29" s="3" t="s">
        <v>295</v>
      </c>
      <c r="Q29" s="3">
        <v>2</v>
      </c>
      <c r="R29" s="3" t="s">
        <v>296</v>
      </c>
    </row>
    <row r="30" spans="1:18" ht="57.6">
      <c r="A30" s="3" t="s">
        <v>297</v>
      </c>
      <c r="B30" s="3"/>
      <c r="C30" s="3" t="s">
        <v>298</v>
      </c>
      <c r="D30" s="3" t="s">
        <v>299</v>
      </c>
      <c r="E30" s="3"/>
      <c r="F30" s="3" t="s">
        <v>300</v>
      </c>
      <c r="G30" s="3" t="s">
        <v>301</v>
      </c>
      <c r="H30" s="3"/>
      <c r="I30" s="3" t="s">
        <v>24</v>
      </c>
      <c r="J30" s="3" t="s">
        <v>302</v>
      </c>
      <c r="K30" s="3" t="s">
        <v>303</v>
      </c>
      <c r="L30" s="4">
        <v>69638</v>
      </c>
      <c r="M30" s="4">
        <v>8281</v>
      </c>
      <c r="N30" s="3" t="s">
        <v>304</v>
      </c>
      <c r="O30" s="3" t="s">
        <v>305</v>
      </c>
      <c r="P30" s="3" t="s">
        <v>233</v>
      </c>
      <c r="Q30" s="3">
        <v>6</v>
      </c>
      <c r="R30" s="3" t="s">
        <v>306</v>
      </c>
    </row>
    <row r="31" spans="1:18" ht="28.9">
      <c r="A31" s="3" t="s">
        <v>307</v>
      </c>
      <c r="B31" s="3"/>
      <c r="C31" s="3" t="s">
        <v>308</v>
      </c>
      <c r="D31" s="3" t="s">
        <v>309</v>
      </c>
      <c r="E31" s="3"/>
      <c r="F31" s="3" t="s">
        <v>310</v>
      </c>
      <c r="G31" s="3" t="s">
        <v>240</v>
      </c>
      <c r="H31" s="3"/>
      <c r="I31" s="3" t="s">
        <v>24</v>
      </c>
      <c r="J31" s="3" t="s">
        <v>311</v>
      </c>
      <c r="K31" s="3" t="s">
        <v>312</v>
      </c>
      <c r="L31" s="4">
        <v>16552.5</v>
      </c>
      <c r="M31" s="4">
        <v>3494.93</v>
      </c>
      <c r="N31" s="3" t="s">
        <v>313</v>
      </c>
      <c r="O31" s="3" t="s">
        <v>233</v>
      </c>
      <c r="P31" s="3" t="s">
        <v>314</v>
      </c>
      <c r="Q31" s="3">
        <v>4</v>
      </c>
      <c r="R31" s="3" t="s">
        <v>315</v>
      </c>
    </row>
    <row r="32" spans="1:18">
      <c r="A32" s="3" t="s">
        <v>316</v>
      </c>
      <c r="B32" s="3" t="s">
        <v>317</v>
      </c>
      <c r="C32" s="3" t="s">
        <v>318</v>
      </c>
      <c r="D32" s="3" t="s">
        <v>319</v>
      </c>
      <c r="E32" s="3"/>
      <c r="F32" s="3" t="s">
        <v>320</v>
      </c>
      <c r="G32" s="3" t="s">
        <v>79</v>
      </c>
      <c r="H32" s="3"/>
      <c r="I32" s="3" t="s">
        <v>24</v>
      </c>
      <c r="J32" s="3" t="s">
        <v>321</v>
      </c>
      <c r="K32" s="3" t="s">
        <v>322</v>
      </c>
      <c r="L32" s="4">
        <v>12144</v>
      </c>
      <c r="M32" s="4">
        <v>3359.07</v>
      </c>
      <c r="N32" s="3" t="s">
        <v>323</v>
      </c>
      <c r="O32" s="3" t="s">
        <v>324</v>
      </c>
      <c r="P32" s="3" t="s">
        <v>324</v>
      </c>
      <c r="Q32" s="3">
        <v>1</v>
      </c>
      <c r="R32" s="3" t="s">
        <v>50</v>
      </c>
    </row>
    <row r="33" spans="1:18">
      <c r="A33" s="3" t="s">
        <v>325</v>
      </c>
      <c r="B33" s="3"/>
      <c r="C33" s="3" t="s">
        <v>326</v>
      </c>
      <c r="D33" s="3" t="s">
        <v>327</v>
      </c>
      <c r="E33" s="3"/>
      <c r="F33" s="3" t="s">
        <v>328</v>
      </c>
      <c r="G33" s="3" t="s">
        <v>45</v>
      </c>
      <c r="H33" s="3"/>
      <c r="I33" s="3" t="s">
        <v>24</v>
      </c>
      <c r="J33" s="3" t="s">
        <v>329</v>
      </c>
      <c r="K33" s="3" t="s">
        <v>330</v>
      </c>
      <c r="L33" s="4">
        <v>2905</v>
      </c>
      <c r="M33" s="4">
        <v>2178.75</v>
      </c>
      <c r="N33" s="3" t="s">
        <v>282</v>
      </c>
      <c r="O33" s="3" t="s">
        <v>282</v>
      </c>
      <c r="P33" s="3" t="s">
        <v>282</v>
      </c>
      <c r="Q33" s="3">
        <v>1</v>
      </c>
      <c r="R33" s="3" t="s">
        <v>331</v>
      </c>
    </row>
    <row r="34" spans="1:18" ht="28.9">
      <c r="A34" s="3" t="s">
        <v>332</v>
      </c>
      <c r="B34" s="3" t="s">
        <v>333</v>
      </c>
      <c r="C34" s="3" t="s">
        <v>334</v>
      </c>
      <c r="D34" s="3" t="s">
        <v>335</v>
      </c>
      <c r="E34" s="3"/>
      <c r="F34" s="3" t="s">
        <v>336</v>
      </c>
      <c r="G34" s="3" t="s">
        <v>79</v>
      </c>
      <c r="H34" s="3"/>
      <c r="I34" s="3" t="s">
        <v>24</v>
      </c>
      <c r="J34" s="3" t="s">
        <v>337</v>
      </c>
      <c r="K34" s="3" t="s">
        <v>338</v>
      </c>
      <c r="L34" s="4">
        <v>74375</v>
      </c>
      <c r="M34" s="4">
        <v>21126</v>
      </c>
      <c r="N34" s="3" t="s">
        <v>339</v>
      </c>
      <c r="O34" s="3" t="s">
        <v>340</v>
      </c>
      <c r="P34" s="3" t="s">
        <v>341</v>
      </c>
      <c r="Q34" s="3">
        <v>3</v>
      </c>
      <c r="R34" s="3" t="s">
        <v>342</v>
      </c>
    </row>
    <row r="35" spans="1:18">
      <c r="A35" s="3" t="s">
        <v>343</v>
      </c>
      <c r="B35" s="3" t="s">
        <v>344</v>
      </c>
      <c r="C35" s="3" t="s">
        <v>345</v>
      </c>
      <c r="D35" s="3" t="s">
        <v>346</v>
      </c>
      <c r="E35" s="3"/>
      <c r="F35" s="3" t="s">
        <v>347</v>
      </c>
      <c r="G35" s="3" t="s">
        <v>36</v>
      </c>
      <c r="H35" s="3"/>
      <c r="I35" s="3" t="s">
        <v>24</v>
      </c>
      <c r="J35" s="3" t="s">
        <v>348</v>
      </c>
      <c r="K35" s="3" t="s">
        <v>349</v>
      </c>
      <c r="L35" s="4">
        <v>464338</v>
      </c>
      <c r="M35" s="4">
        <v>277168</v>
      </c>
      <c r="N35" s="3" t="s">
        <v>350</v>
      </c>
      <c r="O35" s="3" t="s">
        <v>351</v>
      </c>
      <c r="P35" s="3" t="s">
        <v>351</v>
      </c>
      <c r="Q35" s="3">
        <v>1</v>
      </c>
      <c r="R35" s="3" t="s">
        <v>352</v>
      </c>
    </row>
    <row r="36" spans="1:18" ht="216">
      <c r="A36" s="3" t="s">
        <v>353</v>
      </c>
      <c r="B36" s="3"/>
      <c r="C36" s="3" t="s">
        <v>354</v>
      </c>
      <c r="D36" s="3" t="s">
        <v>355</v>
      </c>
      <c r="E36" s="3"/>
      <c r="F36" s="3" t="s">
        <v>356</v>
      </c>
      <c r="G36" s="3" t="s">
        <v>141</v>
      </c>
      <c r="H36" s="3"/>
      <c r="I36" s="3" t="s">
        <v>24</v>
      </c>
      <c r="J36" s="3" t="s">
        <v>357</v>
      </c>
      <c r="K36" s="3" t="s">
        <v>358</v>
      </c>
      <c r="L36" s="4">
        <v>27492643</v>
      </c>
      <c r="M36" s="4">
        <v>10397744</v>
      </c>
      <c r="N36" s="3" t="s">
        <v>359</v>
      </c>
      <c r="O36" s="3" t="s">
        <v>28</v>
      </c>
      <c r="P36" s="3" t="s">
        <v>244</v>
      </c>
      <c r="Q36" s="3">
        <v>22</v>
      </c>
      <c r="R36" s="3" t="s">
        <v>360</v>
      </c>
    </row>
    <row r="37" spans="1:18" ht="129.6">
      <c r="A37" s="3" t="s">
        <v>361</v>
      </c>
      <c r="B37" s="3" t="s">
        <v>362</v>
      </c>
      <c r="C37" s="3" t="s">
        <v>363</v>
      </c>
      <c r="D37" s="3" t="s">
        <v>364</v>
      </c>
      <c r="E37" s="3"/>
      <c r="F37" s="3" t="s">
        <v>140</v>
      </c>
      <c r="G37" s="3" t="s">
        <v>141</v>
      </c>
      <c r="H37" s="3"/>
      <c r="I37" s="3" t="s">
        <v>24</v>
      </c>
      <c r="J37" s="3" t="s">
        <v>365</v>
      </c>
      <c r="K37" s="3" t="s">
        <v>366</v>
      </c>
      <c r="L37" s="4">
        <v>3899769.32</v>
      </c>
      <c r="M37" s="4">
        <v>456194.64</v>
      </c>
      <c r="N37" s="3" t="s">
        <v>367</v>
      </c>
      <c r="O37" s="3" t="s">
        <v>305</v>
      </c>
      <c r="P37" s="3" t="s">
        <v>233</v>
      </c>
      <c r="Q37" s="3">
        <v>11</v>
      </c>
      <c r="R37" s="3" t="s">
        <v>368</v>
      </c>
    </row>
    <row r="38" spans="1:18">
      <c r="A38" s="3" t="s">
        <v>369</v>
      </c>
      <c r="B38" s="3" t="s">
        <v>370</v>
      </c>
      <c r="C38" s="3" t="s">
        <v>371</v>
      </c>
      <c r="D38" s="3" t="s">
        <v>372</v>
      </c>
      <c r="E38" s="3"/>
      <c r="F38" s="3" t="s">
        <v>373</v>
      </c>
      <c r="G38" s="3" t="s">
        <v>374</v>
      </c>
      <c r="H38" s="3"/>
      <c r="I38" s="3" t="s">
        <v>24</v>
      </c>
      <c r="J38" s="3" t="s">
        <v>375</v>
      </c>
      <c r="K38" s="3" t="s">
        <v>376</v>
      </c>
      <c r="L38" s="4">
        <v>0</v>
      </c>
      <c r="M38" s="4">
        <v>-2702741.58</v>
      </c>
      <c r="N38" s="3"/>
      <c r="O38" s="3" t="s">
        <v>28</v>
      </c>
      <c r="P38" s="3" t="s">
        <v>28</v>
      </c>
      <c r="Q38" s="3">
        <v>1</v>
      </c>
      <c r="R38" s="3" t="s">
        <v>377</v>
      </c>
    </row>
    <row r="39" spans="1:18">
      <c r="A39" s="3" t="s">
        <v>378</v>
      </c>
      <c r="B39" s="3"/>
      <c r="C39" s="3" t="s">
        <v>379</v>
      </c>
      <c r="D39" s="3" t="s">
        <v>380</v>
      </c>
      <c r="E39" s="3"/>
      <c r="F39" s="3" t="s">
        <v>373</v>
      </c>
      <c r="G39" s="3" t="s">
        <v>374</v>
      </c>
      <c r="H39" s="3"/>
      <c r="I39" s="3" t="s">
        <v>24</v>
      </c>
      <c r="J39" s="3" t="s">
        <v>381</v>
      </c>
      <c r="K39" s="3" t="s">
        <v>382</v>
      </c>
      <c r="L39" s="4">
        <v>514279426</v>
      </c>
      <c r="M39" s="4">
        <v>509181738</v>
      </c>
      <c r="N39" s="3" t="s">
        <v>383</v>
      </c>
      <c r="O39" s="3" t="s">
        <v>188</v>
      </c>
      <c r="P39" s="3" t="s">
        <v>188</v>
      </c>
      <c r="Q39" s="3">
        <v>1</v>
      </c>
      <c r="R39" s="3" t="s">
        <v>384</v>
      </c>
    </row>
    <row r="40" spans="1:18" ht="28.9">
      <c r="A40" s="3" t="s">
        <v>385</v>
      </c>
      <c r="B40" s="3"/>
      <c r="C40" s="3" t="s">
        <v>386</v>
      </c>
      <c r="D40" s="3" t="s">
        <v>387</v>
      </c>
      <c r="E40" s="3"/>
      <c r="F40" s="3" t="s">
        <v>388</v>
      </c>
      <c r="G40" s="3" t="s">
        <v>389</v>
      </c>
      <c r="H40" s="3"/>
      <c r="I40" s="3" t="s">
        <v>24</v>
      </c>
      <c r="J40" s="3" t="s">
        <v>390</v>
      </c>
      <c r="K40" s="3" t="s">
        <v>391</v>
      </c>
      <c r="L40" s="4">
        <v>9499994.8399999999</v>
      </c>
      <c r="M40" s="4">
        <v>-1749270.59</v>
      </c>
      <c r="N40" s="3" t="s">
        <v>392</v>
      </c>
      <c r="O40" s="3" t="s">
        <v>28</v>
      </c>
      <c r="P40" s="3" t="s">
        <v>393</v>
      </c>
      <c r="Q40" s="3">
        <v>6</v>
      </c>
      <c r="R40" s="3" t="s">
        <v>394</v>
      </c>
    </row>
    <row r="41" spans="1:18">
      <c r="A41" s="3" t="s">
        <v>395</v>
      </c>
      <c r="B41" s="3"/>
      <c r="C41" s="3" t="s">
        <v>396</v>
      </c>
      <c r="D41" s="3" t="s">
        <v>397</v>
      </c>
      <c r="E41" s="3"/>
      <c r="F41" s="3" t="s">
        <v>398</v>
      </c>
      <c r="G41" s="3" t="s">
        <v>79</v>
      </c>
      <c r="H41" s="3"/>
      <c r="I41" s="3" t="s">
        <v>24</v>
      </c>
      <c r="J41" s="3" t="s">
        <v>399</v>
      </c>
      <c r="K41" s="3" t="s">
        <v>400</v>
      </c>
      <c r="L41" s="4">
        <v>0</v>
      </c>
      <c r="M41" s="4">
        <v>0</v>
      </c>
      <c r="N41" s="3"/>
      <c r="O41" s="3" t="s">
        <v>28</v>
      </c>
      <c r="P41" s="3" t="s">
        <v>28</v>
      </c>
      <c r="Q41" s="3">
        <v>1</v>
      </c>
      <c r="R41" s="3" t="s">
        <v>401</v>
      </c>
    </row>
    <row r="42" spans="1:18" ht="28.9">
      <c r="A42" s="3" t="s">
        <v>402</v>
      </c>
      <c r="B42" s="3"/>
      <c r="C42" s="3" t="s">
        <v>403</v>
      </c>
      <c r="D42" s="3" t="s">
        <v>404</v>
      </c>
      <c r="E42" s="3"/>
      <c r="F42" s="3" t="s">
        <v>405</v>
      </c>
      <c r="G42" s="3" t="s">
        <v>36</v>
      </c>
      <c r="H42" s="3"/>
      <c r="I42" s="3" t="s">
        <v>24</v>
      </c>
      <c r="J42" s="3" t="s">
        <v>406</v>
      </c>
      <c r="K42" s="3" t="s">
        <v>407</v>
      </c>
      <c r="L42" s="4">
        <v>61689266.039999999</v>
      </c>
      <c r="M42" s="4">
        <v>10029164.199999999</v>
      </c>
      <c r="N42" s="3" t="s">
        <v>408</v>
      </c>
      <c r="O42" s="3" t="s">
        <v>409</v>
      </c>
      <c r="P42" s="3" t="s">
        <v>409</v>
      </c>
      <c r="Q42" s="3">
        <v>3</v>
      </c>
      <c r="R42" s="3" t="s">
        <v>410</v>
      </c>
    </row>
    <row r="43" spans="1:18">
      <c r="A43" s="3" t="s">
        <v>411</v>
      </c>
      <c r="B43" s="3"/>
      <c r="C43" s="3" t="s">
        <v>412</v>
      </c>
      <c r="D43" s="3" t="s">
        <v>413</v>
      </c>
      <c r="E43" s="3"/>
      <c r="F43" s="3" t="s">
        <v>414</v>
      </c>
      <c r="G43" s="3" t="s">
        <v>141</v>
      </c>
      <c r="H43" s="3"/>
      <c r="I43" s="3" t="s">
        <v>24</v>
      </c>
      <c r="J43" s="3" t="s">
        <v>415</v>
      </c>
      <c r="K43" s="3" t="s">
        <v>416</v>
      </c>
      <c r="L43" s="4">
        <v>533542</v>
      </c>
      <c r="M43" s="4">
        <v>156100.16</v>
      </c>
      <c r="N43" s="3" t="s">
        <v>417</v>
      </c>
      <c r="O43" s="3" t="s">
        <v>124</v>
      </c>
      <c r="P43" s="3" t="s">
        <v>124</v>
      </c>
      <c r="Q43" s="3">
        <v>1</v>
      </c>
      <c r="R43" s="3" t="s">
        <v>418</v>
      </c>
    </row>
    <row r="44" spans="1:18">
      <c r="A44" s="3" t="s">
        <v>419</v>
      </c>
      <c r="B44" s="3"/>
      <c r="C44" s="3" t="s">
        <v>420</v>
      </c>
      <c r="D44" s="3" t="s">
        <v>421</v>
      </c>
      <c r="E44" s="3"/>
      <c r="F44" s="3" t="s">
        <v>422</v>
      </c>
      <c r="G44" s="3" t="s">
        <v>22</v>
      </c>
      <c r="H44" s="3" t="s">
        <v>423</v>
      </c>
      <c r="I44" s="3" t="s">
        <v>24</v>
      </c>
      <c r="J44" s="3" t="s">
        <v>424</v>
      </c>
      <c r="K44" s="3" t="s">
        <v>425</v>
      </c>
      <c r="L44" s="4">
        <v>700500.82</v>
      </c>
      <c r="M44" s="4">
        <v>182130.18</v>
      </c>
      <c r="N44" s="3" t="s">
        <v>426</v>
      </c>
      <c r="O44" s="3" t="s">
        <v>426</v>
      </c>
      <c r="P44" s="3" t="s">
        <v>426</v>
      </c>
      <c r="Q44" s="3">
        <v>1</v>
      </c>
      <c r="R44" s="3" t="s">
        <v>427</v>
      </c>
    </row>
    <row r="45" spans="1:18">
      <c r="A45" s="3" t="s">
        <v>428</v>
      </c>
      <c r="B45" s="3"/>
      <c r="C45" s="3" t="s">
        <v>429</v>
      </c>
      <c r="D45" s="3" t="s">
        <v>430</v>
      </c>
      <c r="E45" s="3"/>
      <c r="F45" s="3" t="s">
        <v>431</v>
      </c>
      <c r="G45" s="3" t="s">
        <v>218</v>
      </c>
      <c r="H45" s="3"/>
      <c r="I45" s="3" t="s">
        <v>24</v>
      </c>
      <c r="J45" s="3" t="s">
        <v>432</v>
      </c>
      <c r="K45" s="3" t="s">
        <v>433</v>
      </c>
      <c r="L45" s="4">
        <v>11434</v>
      </c>
      <c r="M45" s="4">
        <v>-32194.98</v>
      </c>
      <c r="N45" s="3" t="s">
        <v>434</v>
      </c>
      <c r="O45" s="3" t="s">
        <v>28</v>
      </c>
      <c r="P45" s="3" t="s">
        <v>28</v>
      </c>
      <c r="Q45" s="3">
        <v>1</v>
      </c>
      <c r="R45" s="3" t="s">
        <v>50</v>
      </c>
    </row>
    <row r="46" spans="1:18">
      <c r="A46" s="3" t="s">
        <v>435</v>
      </c>
      <c r="B46" s="3" t="s">
        <v>436</v>
      </c>
      <c r="C46" s="3" t="s">
        <v>437</v>
      </c>
      <c r="D46" s="3" t="s">
        <v>438</v>
      </c>
      <c r="E46" s="3" t="s">
        <v>439</v>
      </c>
      <c r="F46" s="3" t="s">
        <v>440</v>
      </c>
      <c r="G46" s="3" t="s">
        <v>79</v>
      </c>
      <c r="H46" s="3"/>
      <c r="I46" s="3" t="s">
        <v>24</v>
      </c>
      <c r="J46" s="3" t="s">
        <v>441</v>
      </c>
      <c r="K46" s="3" t="s">
        <v>442</v>
      </c>
      <c r="L46" s="4">
        <v>227468.5</v>
      </c>
      <c r="M46" s="4">
        <v>-296524</v>
      </c>
      <c r="N46" s="3" t="s">
        <v>443</v>
      </c>
      <c r="O46" s="3" t="s">
        <v>28</v>
      </c>
      <c r="P46" s="3" t="s">
        <v>28</v>
      </c>
      <c r="Q46" s="3">
        <v>1</v>
      </c>
      <c r="R46" s="3" t="s">
        <v>444</v>
      </c>
    </row>
    <row r="47" spans="1:18">
      <c r="A47" s="3" t="s">
        <v>445</v>
      </c>
      <c r="B47" s="3"/>
      <c r="C47" s="3" t="s">
        <v>446</v>
      </c>
      <c r="D47" s="3" t="s">
        <v>447</v>
      </c>
      <c r="E47" s="3"/>
      <c r="F47" s="3" t="s">
        <v>448</v>
      </c>
      <c r="G47" s="3" t="s">
        <v>449</v>
      </c>
      <c r="H47" s="3"/>
      <c r="I47" s="3" t="s">
        <v>24</v>
      </c>
      <c r="J47" s="3" t="s">
        <v>450</v>
      </c>
      <c r="K47" s="3" t="s">
        <v>451</v>
      </c>
      <c r="L47" s="4">
        <v>212771.89</v>
      </c>
      <c r="M47" s="4">
        <v>38298.94</v>
      </c>
      <c r="N47" s="3" t="s">
        <v>452</v>
      </c>
      <c r="O47" s="3" t="s">
        <v>452</v>
      </c>
      <c r="P47" s="3" t="s">
        <v>452</v>
      </c>
      <c r="Q47" s="3">
        <v>1</v>
      </c>
      <c r="R47" s="3" t="s">
        <v>453</v>
      </c>
    </row>
    <row r="48" spans="1:18" ht="129.6">
      <c r="A48" s="3" t="s">
        <v>454</v>
      </c>
      <c r="B48" s="3"/>
      <c r="C48" s="3" t="s">
        <v>455</v>
      </c>
      <c r="D48" s="3" t="s">
        <v>456</v>
      </c>
      <c r="E48" s="3"/>
      <c r="F48" s="3" t="s">
        <v>457</v>
      </c>
      <c r="G48" s="3" t="s">
        <v>389</v>
      </c>
      <c r="H48" s="3"/>
      <c r="I48" s="3" t="s">
        <v>24</v>
      </c>
      <c r="J48" s="3" t="s">
        <v>458</v>
      </c>
      <c r="K48" s="3" t="s">
        <v>459</v>
      </c>
      <c r="L48" s="4">
        <v>356929.58</v>
      </c>
      <c r="M48" s="4">
        <v>277608.08</v>
      </c>
      <c r="N48" s="3" t="s">
        <v>460</v>
      </c>
      <c r="O48" s="3" t="s">
        <v>461</v>
      </c>
      <c r="P48" s="3" t="s">
        <v>462</v>
      </c>
      <c r="Q48" s="3">
        <v>15</v>
      </c>
      <c r="R48" s="3" t="s">
        <v>463</v>
      </c>
    </row>
    <row r="49" spans="1:18" ht="28.9">
      <c r="A49" s="3" t="s">
        <v>464</v>
      </c>
      <c r="B49" s="3" t="s">
        <v>465</v>
      </c>
      <c r="C49" s="3" t="s">
        <v>466</v>
      </c>
      <c r="D49" s="3" t="s">
        <v>467</v>
      </c>
      <c r="E49" s="3"/>
      <c r="F49" s="3" t="s">
        <v>468</v>
      </c>
      <c r="G49" s="3" t="s">
        <v>469</v>
      </c>
      <c r="H49" s="3"/>
      <c r="I49" s="3" t="s">
        <v>24</v>
      </c>
      <c r="J49" s="3" t="s">
        <v>470</v>
      </c>
      <c r="K49" s="3" t="s">
        <v>471</v>
      </c>
      <c r="L49" s="4">
        <v>48916</v>
      </c>
      <c r="M49" s="4">
        <v>4558.8599999999997</v>
      </c>
      <c r="N49" s="3" t="s">
        <v>472</v>
      </c>
      <c r="O49" s="3" t="s">
        <v>28</v>
      </c>
      <c r="P49" s="3" t="s">
        <v>49</v>
      </c>
      <c r="Q49" s="3">
        <v>2</v>
      </c>
      <c r="R49" s="3" t="s">
        <v>473</v>
      </c>
    </row>
    <row r="50" spans="1:18" ht="28.9">
      <c r="A50" s="3" t="s">
        <v>474</v>
      </c>
      <c r="B50" s="3"/>
      <c r="C50" s="3" t="s">
        <v>475</v>
      </c>
      <c r="D50" s="3" t="s">
        <v>476</v>
      </c>
      <c r="E50" s="3"/>
      <c r="F50" s="3" t="s">
        <v>477</v>
      </c>
      <c r="G50" s="3" t="s">
        <v>449</v>
      </c>
      <c r="H50" s="3"/>
      <c r="I50" s="3" t="s">
        <v>24</v>
      </c>
      <c r="J50" s="3" t="s">
        <v>478</v>
      </c>
      <c r="K50" s="3" t="s">
        <v>479</v>
      </c>
      <c r="L50" s="4">
        <v>68380.91</v>
      </c>
      <c r="M50" s="4">
        <v>10272.16</v>
      </c>
      <c r="N50" s="3" t="s">
        <v>480</v>
      </c>
      <c r="O50" s="3" t="s">
        <v>233</v>
      </c>
      <c r="P50" s="3" t="s">
        <v>233</v>
      </c>
      <c r="Q50" s="3">
        <v>2</v>
      </c>
      <c r="R50" s="3" t="s">
        <v>481</v>
      </c>
    </row>
    <row r="51" spans="1:18">
      <c r="A51" s="3" t="s">
        <v>482</v>
      </c>
      <c r="B51" s="3"/>
      <c r="C51" s="3" t="s">
        <v>483</v>
      </c>
      <c r="D51" s="3" t="s">
        <v>484</v>
      </c>
      <c r="E51" s="3"/>
      <c r="F51" s="3" t="s">
        <v>485</v>
      </c>
      <c r="G51" s="3" t="s">
        <v>486</v>
      </c>
      <c r="H51" s="3"/>
      <c r="I51" s="3" t="s">
        <v>24</v>
      </c>
      <c r="J51" s="3" t="s">
        <v>487</v>
      </c>
      <c r="K51" s="3" t="s">
        <v>488</v>
      </c>
      <c r="L51" s="4">
        <v>1469612.74</v>
      </c>
      <c r="M51" s="4">
        <v>1169760.1499999999</v>
      </c>
      <c r="N51" s="3" t="s">
        <v>489</v>
      </c>
      <c r="O51" s="3" t="s">
        <v>294</v>
      </c>
      <c r="P51" s="3" t="s">
        <v>294</v>
      </c>
      <c r="Q51" s="3">
        <v>1</v>
      </c>
      <c r="R51" s="3" t="s">
        <v>490</v>
      </c>
    </row>
    <row r="52" spans="1:18" ht="28.9">
      <c r="A52" s="3" t="s">
        <v>491</v>
      </c>
      <c r="B52" s="3" t="s">
        <v>492</v>
      </c>
      <c r="C52" s="3" t="s">
        <v>493</v>
      </c>
      <c r="D52" s="3" t="s">
        <v>494</v>
      </c>
      <c r="E52" s="3"/>
      <c r="F52" s="3" t="s">
        <v>495</v>
      </c>
      <c r="G52" s="3" t="s">
        <v>36</v>
      </c>
      <c r="H52" s="3"/>
      <c r="I52" s="3" t="s">
        <v>24</v>
      </c>
      <c r="J52" s="3" t="s">
        <v>496</v>
      </c>
      <c r="K52" s="3" t="s">
        <v>497</v>
      </c>
      <c r="L52" s="4">
        <v>151524.24</v>
      </c>
      <c r="M52" s="4">
        <v>104588.14</v>
      </c>
      <c r="N52" s="3" t="s">
        <v>498</v>
      </c>
      <c r="O52" s="3" t="s">
        <v>499</v>
      </c>
      <c r="P52" s="3" t="s">
        <v>500</v>
      </c>
      <c r="Q52" s="3">
        <v>3</v>
      </c>
      <c r="R52" s="3" t="s">
        <v>501</v>
      </c>
    </row>
    <row r="53" spans="1:18" ht="302.45">
      <c r="A53" s="3" t="s">
        <v>502</v>
      </c>
      <c r="B53" s="3"/>
      <c r="C53" s="3" t="s">
        <v>503</v>
      </c>
      <c r="D53" s="3" t="s">
        <v>504</v>
      </c>
      <c r="E53" s="3"/>
      <c r="F53" s="3" t="s">
        <v>505</v>
      </c>
      <c r="G53" s="3" t="s">
        <v>257</v>
      </c>
      <c r="H53" s="3"/>
      <c r="I53" s="3" t="s">
        <v>24</v>
      </c>
      <c r="J53" s="3" t="s">
        <v>506</v>
      </c>
      <c r="K53" s="3" t="s">
        <v>507</v>
      </c>
      <c r="L53" s="4">
        <v>3817302.05</v>
      </c>
      <c r="M53" s="4">
        <v>537201.06000000006</v>
      </c>
      <c r="N53" s="3" t="s">
        <v>269</v>
      </c>
      <c r="O53" s="3" t="s">
        <v>28</v>
      </c>
      <c r="P53" s="3" t="s">
        <v>222</v>
      </c>
      <c r="Q53" s="3">
        <v>38</v>
      </c>
      <c r="R53" s="3" t="s">
        <v>508</v>
      </c>
    </row>
    <row r="54" spans="1:18" ht="28.9">
      <c r="A54" s="3" t="s">
        <v>509</v>
      </c>
      <c r="B54" s="3"/>
      <c r="C54" s="3" t="s">
        <v>510</v>
      </c>
      <c r="D54" s="3" t="s">
        <v>511</v>
      </c>
      <c r="E54" s="3"/>
      <c r="F54" s="3" t="s">
        <v>440</v>
      </c>
      <c r="G54" s="3" t="s">
        <v>79</v>
      </c>
      <c r="H54" s="3"/>
      <c r="I54" s="3" t="s">
        <v>24</v>
      </c>
      <c r="J54" s="3" t="s">
        <v>512</v>
      </c>
      <c r="K54" s="3" t="s">
        <v>358</v>
      </c>
      <c r="L54" s="4">
        <v>213415.9</v>
      </c>
      <c r="M54" s="4">
        <v>64303</v>
      </c>
      <c r="N54" s="3" t="s">
        <v>513</v>
      </c>
      <c r="O54" s="3" t="s">
        <v>514</v>
      </c>
      <c r="P54" s="3" t="s">
        <v>341</v>
      </c>
      <c r="Q54" s="3">
        <v>4</v>
      </c>
      <c r="R54" s="3" t="s">
        <v>515</v>
      </c>
    </row>
    <row r="55" spans="1:18">
      <c r="A55" s="3" t="s">
        <v>516</v>
      </c>
      <c r="B55" s="3"/>
      <c r="C55" s="3" t="s">
        <v>517</v>
      </c>
      <c r="D55" s="3" t="s">
        <v>518</v>
      </c>
      <c r="E55" s="3"/>
      <c r="F55" s="3" t="s">
        <v>519</v>
      </c>
      <c r="G55" s="3" t="s">
        <v>79</v>
      </c>
      <c r="H55" s="3"/>
      <c r="I55" s="3" t="s">
        <v>24</v>
      </c>
      <c r="J55" s="3" t="s">
        <v>520</v>
      </c>
      <c r="K55" s="3" t="s">
        <v>521</v>
      </c>
      <c r="L55" s="4">
        <v>17687</v>
      </c>
      <c r="M55" s="4">
        <v>-224358.68</v>
      </c>
      <c r="N55" s="3" t="s">
        <v>522</v>
      </c>
      <c r="O55" s="3" t="s">
        <v>28</v>
      </c>
      <c r="P55" s="3" t="s">
        <v>28</v>
      </c>
      <c r="Q55" s="3">
        <v>1</v>
      </c>
      <c r="R55" s="3" t="s">
        <v>212</v>
      </c>
    </row>
    <row r="56" spans="1:18" ht="28.9">
      <c r="A56" s="3" t="s">
        <v>523</v>
      </c>
      <c r="B56" s="3"/>
      <c r="C56" s="3" t="s">
        <v>524</v>
      </c>
      <c r="D56" s="3" t="s">
        <v>525</v>
      </c>
      <c r="E56" s="3"/>
      <c r="F56" s="3" t="s">
        <v>526</v>
      </c>
      <c r="G56" s="3" t="s">
        <v>527</v>
      </c>
      <c r="H56" s="3"/>
      <c r="I56" s="3" t="s">
        <v>24</v>
      </c>
      <c r="J56" s="3" t="s">
        <v>528</v>
      </c>
      <c r="K56" s="3" t="s">
        <v>529</v>
      </c>
      <c r="L56" s="4">
        <v>131378.4</v>
      </c>
      <c r="M56" s="4">
        <v>92147.28</v>
      </c>
      <c r="N56" s="3" t="s">
        <v>530</v>
      </c>
      <c r="O56" s="3" t="s">
        <v>28</v>
      </c>
      <c r="P56" s="3" t="s">
        <v>531</v>
      </c>
      <c r="Q56" s="3">
        <v>2</v>
      </c>
      <c r="R56" s="3" t="s">
        <v>532</v>
      </c>
    </row>
    <row r="57" spans="1:18" ht="100.9">
      <c r="A57" s="3" t="s">
        <v>533</v>
      </c>
      <c r="B57" s="3" t="s">
        <v>534</v>
      </c>
      <c r="C57" s="3" t="s">
        <v>535</v>
      </c>
      <c r="D57" s="3" t="s">
        <v>536</v>
      </c>
      <c r="E57" s="3"/>
      <c r="F57" s="3" t="s">
        <v>537</v>
      </c>
      <c r="G57" s="3" t="s">
        <v>36</v>
      </c>
      <c r="H57" s="3"/>
      <c r="I57" s="3" t="s">
        <v>24</v>
      </c>
      <c r="J57" s="3" t="s">
        <v>538</v>
      </c>
      <c r="K57" s="3" t="s">
        <v>539</v>
      </c>
      <c r="L57" s="4">
        <v>549510.62</v>
      </c>
      <c r="M57" s="4">
        <v>149584.82999999999</v>
      </c>
      <c r="N57" s="3" t="s">
        <v>540</v>
      </c>
      <c r="O57" s="3" t="s">
        <v>28</v>
      </c>
      <c r="P57" s="3" t="s">
        <v>541</v>
      </c>
      <c r="Q57" s="3">
        <v>9</v>
      </c>
      <c r="R57" s="3" t="s">
        <v>542</v>
      </c>
    </row>
    <row r="58" spans="1:18">
      <c r="A58" s="3" t="s">
        <v>543</v>
      </c>
      <c r="B58" s="3"/>
      <c r="C58" s="3" t="s">
        <v>544</v>
      </c>
      <c r="D58" s="3" t="s">
        <v>545</v>
      </c>
      <c r="E58" s="3" t="s">
        <v>163</v>
      </c>
      <c r="F58" s="3" t="s">
        <v>347</v>
      </c>
      <c r="G58" s="3" t="s">
        <v>36</v>
      </c>
      <c r="H58" s="3"/>
      <c r="I58" s="3" t="s">
        <v>24</v>
      </c>
      <c r="J58" s="3" t="s">
        <v>348</v>
      </c>
      <c r="K58" s="3" t="s">
        <v>546</v>
      </c>
      <c r="L58" s="4">
        <v>1576543</v>
      </c>
      <c r="M58" s="4">
        <v>628168</v>
      </c>
      <c r="N58" s="3" t="s">
        <v>547</v>
      </c>
      <c r="O58" s="3" t="s">
        <v>206</v>
      </c>
      <c r="P58" s="3" t="s">
        <v>206</v>
      </c>
      <c r="Q58" s="3">
        <v>1</v>
      </c>
      <c r="R58" s="3" t="s">
        <v>207</v>
      </c>
    </row>
    <row r="59" spans="1:18">
      <c r="A59" s="3" t="s">
        <v>548</v>
      </c>
      <c r="B59" s="3" t="s">
        <v>549</v>
      </c>
      <c r="C59" s="3" t="s">
        <v>550</v>
      </c>
      <c r="D59" s="3" t="s">
        <v>551</v>
      </c>
      <c r="E59" s="3"/>
      <c r="F59" s="3" t="s">
        <v>256</v>
      </c>
      <c r="G59" s="3" t="s">
        <v>257</v>
      </c>
      <c r="H59" s="3" t="s">
        <v>552</v>
      </c>
      <c r="I59" s="3" t="s">
        <v>24</v>
      </c>
      <c r="J59" s="3" t="s">
        <v>553</v>
      </c>
      <c r="K59" s="3" t="s">
        <v>554</v>
      </c>
      <c r="L59" s="4">
        <v>53639</v>
      </c>
      <c r="M59" s="4">
        <v>30107.15</v>
      </c>
      <c r="N59" s="3" t="s">
        <v>555</v>
      </c>
      <c r="O59" s="3" t="s">
        <v>556</v>
      </c>
      <c r="P59" s="3" t="s">
        <v>556</v>
      </c>
      <c r="Q59" s="3">
        <v>1</v>
      </c>
      <c r="R59" s="3" t="s">
        <v>557</v>
      </c>
    </row>
    <row r="60" spans="1:18" ht="201.6">
      <c r="A60" s="3" t="s">
        <v>558</v>
      </c>
      <c r="B60" s="3"/>
      <c r="C60" s="3" t="s">
        <v>559</v>
      </c>
      <c r="D60" s="3" t="s">
        <v>560</v>
      </c>
      <c r="E60" s="3" t="s">
        <v>561</v>
      </c>
      <c r="F60" s="3" t="s">
        <v>183</v>
      </c>
      <c r="G60" s="3" t="s">
        <v>184</v>
      </c>
      <c r="H60" s="3"/>
      <c r="I60" s="3" t="s">
        <v>24</v>
      </c>
      <c r="J60" s="3" t="s">
        <v>562</v>
      </c>
      <c r="K60" s="3" t="s">
        <v>563</v>
      </c>
      <c r="L60" s="4">
        <v>4172247.59</v>
      </c>
      <c r="M60" s="4">
        <v>1938869.97</v>
      </c>
      <c r="N60" s="3" t="s">
        <v>564</v>
      </c>
      <c r="O60" s="3" t="s">
        <v>28</v>
      </c>
      <c r="P60" s="3" t="s">
        <v>462</v>
      </c>
      <c r="Q60" s="3">
        <v>17</v>
      </c>
      <c r="R60" s="3" t="s">
        <v>565</v>
      </c>
    </row>
    <row r="61" spans="1:18">
      <c r="A61" s="3" t="s">
        <v>566</v>
      </c>
      <c r="B61" s="3" t="s">
        <v>567</v>
      </c>
      <c r="C61" s="3" t="s">
        <v>568</v>
      </c>
      <c r="D61" s="3" t="s">
        <v>569</v>
      </c>
      <c r="E61" s="3"/>
      <c r="F61" s="3" t="s">
        <v>373</v>
      </c>
      <c r="G61" s="3" t="s">
        <v>374</v>
      </c>
      <c r="H61" s="3"/>
      <c r="I61" s="3" t="s">
        <v>24</v>
      </c>
      <c r="J61" s="3" t="s">
        <v>570</v>
      </c>
      <c r="K61" s="3" t="s">
        <v>571</v>
      </c>
      <c r="L61" s="4">
        <v>3400000</v>
      </c>
      <c r="M61" s="4">
        <v>3010000</v>
      </c>
      <c r="N61" s="3" t="s">
        <v>572</v>
      </c>
      <c r="O61" s="3" t="s">
        <v>573</v>
      </c>
      <c r="P61" s="3" t="s">
        <v>134</v>
      </c>
      <c r="Q61" s="3">
        <v>2</v>
      </c>
      <c r="R61" s="3" t="s">
        <v>574</v>
      </c>
    </row>
    <row r="62" spans="1:18">
      <c r="A62" s="3" t="s">
        <v>575</v>
      </c>
      <c r="B62" s="3"/>
      <c r="C62" s="3" t="s">
        <v>576</v>
      </c>
      <c r="D62" s="3" t="s">
        <v>577</v>
      </c>
      <c r="E62" s="3"/>
      <c r="F62" s="3" t="s">
        <v>578</v>
      </c>
      <c r="G62" s="3" t="s">
        <v>579</v>
      </c>
      <c r="H62" s="3"/>
      <c r="I62" s="3" t="s">
        <v>24</v>
      </c>
      <c r="J62" s="3" t="s">
        <v>580</v>
      </c>
      <c r="K62" s="3" t="s">
        <v>581</v>
      </c>
      <c r="L62" s="4">
        <v>75000</v>
      </c>
      <c r="M62" s="4">
        <v>65913.350000000006</v>
      </c>
      <c r="N62" s="3" t="s">
        <v>582</v>
      </c>
      <c r="O62" s="3" t="s">
        <v>573</v>
      </c>
      <c r="P62" s="3" t="s">
        <v>573</v>
      </c>
      <c r="Q62" s="3">
        <v>1</v>
      </c>
      <c r="R62" s="3" t="s">
        <v>583</v>
      </c>
    </row>
    <row r="63" spans="1:18">
      <c r="A63" s="3" t="s">
        <v>584</v>
      </c>
      <c r="B63" s="3"/>
      <c r="C63" s="3" t="s">
        <v>585</v>
      </c>
      <c r="D63" s="3" t="s">
        <v>586</v>
      </c>
      <c r="E63" s="3"/>
      <c r="F63" s="3" t="s">
        <v>587</v>
      </c>
      <c r="G63" s="3" t="s">
        <v>22</v>
      </c>
      <c r="H63" s="3"/>
      <c r="I63" s="3" t="s">
        <v>24</v>
      </c>
      <c r="J63" s="3" t="s">
        <v>588</v>
      </c>
      <c r="K63" s="3" t="s">
        <v>589</v>
      </c>
      <c r="L63" s="4">
        <v>1345472</v>
      </c>
      <c r="M63" s="4">
        <v>1030607</v>
      </c>
      <c r="N63" s="3" t="s">
        <v>590</v>
      </c>
      <c r="O63" s="3" t="s">
        <v>591</v>
      </c>
      <c r="P63" s="3" t="s">
        <v>592</v>
      </c>
      <c r="Q63" s="3">
        <v>5</v>
      </c>
      <c r="R63" s="3" t="s">
        <v>593</v>
      </c>
    </row>
    <row r="64" spans="1:18" ht="43.15">
      <c r="A64" s="3" t="s">
        <v>594</v>
      </c>
      <c r="B64" s="3"/>
      <c r="C64" s="3" t="s">
        <v>595</v>
      </c>
      <c r="D64" s="3" t="s">
        <v>596</v>
      </c>
      <c r="E64" s="3"/>
      <c r="F64" s="3" t="s">
        <v>597</v>
      </c>
      <c r="G64" s="3" t="s">
        <v>598</v>
      </c>
      <c r="H64" s="3"/>
      <c r="I64" s="3" t="s">
        <v>24</v>
      </c>
      <c r="J64" s="3" t="s">
        <v>599</v>
      </c>
      <c r="K64" s="3" t="s">
        <v>459</v>
      </c>
      <c r="L64" s="4">
        <v>135088.03</v>
      </c>
      <c r="M64" s="4">
        <v>-285458.28000000003</v>
      </c>
      <c r="N64" s="3" t="s">
        <v>600</v>
      </c>
      <c r="O64" s="3" t="s">
        <v>28</v>
      </c>
      <c r="P64" s="3" t="s">
        <v>28</v>
      </c>
      <c r="Q64" s="3">
        <v>3</v>
      </c>
      <c r="R64" s="3" t="s">
        <v>601</v>
      </c>
    </row>
    <row r="65" spans="1:18">
      <c r="A65" s="3" t="s">
        <v>602</v>
      </c>
      <c r="B65" s="3" t="s">
        <v>603</v>
      </c>
      <c r="C65" s="3" t="s">
        <v>604</v>
      </c>
      <c r="D65" s="3" t="s">
        <v>605</v>
      </c>
      <c r="E65" s="3"/>
      <c r="F65" s="3" t="s">
        <v>606</v>
      </c>
      <c r="G65" s="3" t="s">
        <v>36</v>
      </c>
      <c r="H65" s="3"/>
      <c r="I65" s="3" t="s">
        <v>24</v>
      </c>
      <c r="J65" s="3" t="s">
        <v>607</v>
      </c>
      <c r="K65" s="3" t="s">
        <v>608</v>
      </c>
      <c r="L65" s="4">
        <v>48044.56</v>
      </c>
      <c r="M65" s="4">
        <v>12011.14</v>
      </c>
      <c r="N65" s="3" t="s">
        <v>340</v>
      </c>
      <c r="O65" s="3" t="s">
        <v>340</v>
      </c>
      <c r="P65" s="3" t="s">
        <v>340</v>
      </c>
      <c r="Q65" s="3">
        <v>1</v>
      </c>
      <c r="R65" s="3" t="s">
        <v>603</v>
      </c>
    </row>
    <row r="66" spans="1:18" ht="28.9">
      <c r="A66" s="3" t="s">
        <v>609</v>
      </c>
      <c r="B66" s="3"/>
      <c r="C66" s="3" t="s">
        <v>610</v>
      </c>
      <c r="D66" s="3" t="s">
        <v>611</v>
      </c>
      <c r="E66" s="3"/>
      <c r="F66" s="3" t="s">
        <v>612</v>
      </c>
      <c r="G66" s="3" t="s">
        <v>389</v>
      </c>
      <c r="H66" s="3"/>
      <c r="I66" s="3" t="s">
        <v>24</v>
      </c>
      <c r="J66" s="3" t="s">
        <v>613</v>
      </c>
      <c r="K66" s="3" t="s">
        <v>614</v>
      </c>
      <c r="L66" s="4">
        <v>2734</v>
      </c>
      <c r="M66" s="4">
        <v>441.5</v>
      </c>
      <c r="N66" s="3" t="s">
        <v>615</v>
      </c>
      <c r="O66" s="3" t="s">
        <v>158</v>
      </c>
      <c r="P66" s="3" t="s">
        <v>616</v>
      </c>
      <c r="Q66" s="3">
        <v>2</v>
      </c>
      <c r="R66" s="3" t="s">
        <v>617</v>
      </c>
    </row>
    <row r="67" spans="1:18">
      <c r="A67" s="3" t="s">
        <v>618</v>
      </c>
      <c r="B67" s="3"/>
      <c r="C67" s="3" t="s">
        <v>619</v>
      </c>
      <c r="D67" s="3" t="s">
        <v>620</v>
      </c>
      <c r="E67" s="3" t="s">
        <v>621</v>
      </c>
      <c r="F67" s="3" t="s">
        <v>537</v>
      </c>
      <c r="G67" s="3" t="s">
        <v>36</v>
      </c>
      <c r="H67" s="3"/>
      <c r="I67" s="3" t="s">
        <v>24</v>
      </c>
      <c r="J67" s="3" t="s">
        <v>622</v>
      </c>
      <c r="K67" s="3" t="s">
        <v>623</v>
      </c>
      <c r="L67" s="4">
        <v>2221720.15</v>
      </c>
      <c r="M67" s="4">
        <v>862878.16</v>
      </c>
      <c r="N67" s="3" t="s">
        <v>624</v>
      </c>
      <c r="O67" s="3" t="s">
        <v>177</v>
      </c>
      <c r="P67" s="3" t="s">
        <v>177</v>
      </c>
      <c r="Q67" s="3">
        <v>1</v>
      </c>
      <c r="R67" s="3" t="s">
        <v>207</v>
      </c>
    </row>
    <row r="68" spans="1:18" s="8" customFormat="1">
      <c r="A68" s="8" t="s">
        <v>625</v>
      </c>
      <c r="L68" s="9">
        <f>SUM(L2:L67)</f>
        <v>1098401114.1700001</v>
      </c>
      <c r="M68" s="9">
        <f>SUM(M2:M67)</f>
        <v>973142950.63999999</v>
      </c>
      <c r="N68" s="10">
        <f>SUM(M68/L68)</f>
        <v>0.8859631860218472</v>
      </c>
      <c r="O68" s="10">
        <f>MIN(O2:O67)</f>
        <v>0</v>
      </c>
      <c r="P68" s="10">
        <f>MAX(P2:P67)</f>
        <v>0</v>
      </c>
      <c r="Q68" s="8">
        <f>SUM(Q2:Q67)</f>
        <v>285</v>
      </c>
    </row>
  </sheetData>
  <pageMargins left="0.7" right="0.7" top="0.75" bottom="0.75" header="0.3" footer="0.3"/>
  <pageSetup scale="28" fitToHeight="0" orientation="landscape" horizontalDpi="1200" verticalDpi="1200" r:id="rId1"/>
  <headerFooter>
    <oddHeader>&amp;C&amp;"-,Bold"Table 2 - Paid Solicitor Summary 2023</oddHeader>
    <oddFooter>Page &amp;P of &amp;N</oddFooter>
  </headerFooter>
  <ignoredErrors>
    <ignoredError sqref="A1:R6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46C3711F3E9478BF4D8CC6E869200" ma:contentTypeVersion="10" ma:contentTypeDescription="Create a new document." ma:contentTypeScope="" ma:versionID="70ac099a1565ce4b5290ee0922dd9735">
  <xsd:schema xmlns:xsd="http://www.w3.org/2001/XMLSchema" xmlns:xs="http://www.w3.org/2001/XMLSchema" xmlns:p="http://schemas.microsoft.com/office/2006/metadata/properties" xmlns:ns2="ddd5d9ee-b4a9-46e4-b90d-5a19eb7fe691" xmlns:ns3="6e8f6ed2-6e68-400b-b962-dc2d623f73df" targetNamespace="http://schemas.microsoft.com/office/2006/metadata/properties" ma:root="true" ma:fieldsID="7d6c1c036f3c840956d095b611fff5cc" ns2:_="" ns3:_="">
    <xsd:import namespace="ddd5d9ee-b4a9-46e4-b90d-5a19eb7fe691"/>
    <xsd:import namespace="6e8f6ed2-6e68-400b-b962-dc2d623f73df"/>
    <xsd:element name="properties">
      <xsd:complexType>
        <xsd:sequence>
          <xsd:element name="documentManagement">
            <xsd:complexType>
              <xsd:all>
                <xsd:element ref="ns2:PublishingStartDate" minOccurs="0"/>
                <xsd:element ref="ns2:PublishingExpirationD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5d9ee-b4a9-46e4-b90d-5a19eb7fe691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format="DateTim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format="DateTime" ma:internalName="PublishingExpirationDate" ma:readOnly="false">
      <xsd:simpleType>
        <xsd:restriction base="dms:Unknown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f6ed2-6e68-400b-b962-dc2d623f7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ddd5d9ee-b4a9-46e4-b90d-5a19eb7fe691" xsi:nil="true"/>
    <PublishingExpirationDate xmlns="ddd5d9ee-b4a9-46e4-b90d-5a19eb7fe69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7D9E5-9917-4C2E-B7BB-37D2D7152EE3}"/>
</file>

<file path=customXml/itemProps2.xml><?xml version="1.0" encoding="utf-8"?>
<ds:datastoreItem xmlns:ds="http://schemas.openxmlformats.org/officeDocument/2006/customXml" ds:itemID="{DF5920FB-5E91-4461-934E-58E725400487}"/>
</file>

<file path=customXml/itemProps3.xml><?xml version="1.0" encoding="utf-8"?>
<ds:datastoreItem xmlns:ds="http://schemas.openxmlformats.org/officeDocument/2006/customXml" ds:itemID="{07216A84-818F-4006-BDEF-75A0C73A5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Cash</cp:lastModifiedBy>
  <cp:revision/>
  <dcterms:created xsi:type="dcterms:W3CDTF">2023-12-01T07:15:29Z</dcterms:created>
  <dcterms:modified xsi:type="dcterms:W3CDTF">2024-01-09T21:17:12Z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2023-12-08T22:46:55Z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854335f9-cd53-44ca-b9ce-061ed9a6592f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0x0101005E646C3711F3E9478BF4D8CC6E869200</vt:lpwstr>
  </property>
</Properties>
</file>